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thebmkgroup.sharepoint.com/sites/BMKGroup/Projects Filing/Template Project and Report Master/Coastal Projects/EC - 1625 - KZN DOT - White Mfolozi River Bridge &amp; Road/Project - Inception to Close Out/010 Stage 4  - Documentation and Procurement/Final Tender Document/"/>
    </mc:Choice>
  </mc:AlternateContent>
  <xr:revisionPtr revIDLastSave="185" documentId="8_{05F1D628-C3E5-45B0-A14A-30141019AD76}" xr6:coauthVersionLast="47" xr6:coauthVersionMax="47" xr10:uidLastSave="{FC351EFF-6A79-4AE4-890B-43099AD4ADE7}"/>
  <bookViews>
    <workbookView xWindow="38280" yWindow="-120" windowWidth="29040" windowHeight="15720" tabRatio="958" activeTab="25" xr2:uid="{00000000-000D-0000-FFFF-FFFF00000000}"/>
  </bookViews>
  <sheets>
    <sheet name="Information" sheetId="228" r:id="rId1"/>
    <sheet name="C1.2" sheetId="159" r:id="rId2"/>
    <sheet name="C1.3" sheetId="161" r:id="rId3"/>
    <sheet name="C1.4" sheetId="162" r:id="rId4"/>
    <sheet name="C1.5" sheetId="163" r:id="rId5"/>
    <sheet name="C1.6" sheetId="164" r:id="rId6"/>
    <sheet name="C1.7" sheetId="165" r:id="rId7"/>
    <sheet name="C3.1" sheetId="270" r:id="rId8"/>
    <sheet name="C4.1" sheetId="272" r:id="rId9"/>
    <sheet name="C4.2" sheetId="212" r:id="rId10"/>
    <sheet name="C4.4" sheetId="274" r:id="rId11"/>
    <sheet name="C5.1" sheetId="271" r:id="rId12"/>
    <sheet name="C5.2" sheetId="167" r:id="rId13"/>
    <sheet name="C5.3" sheetId="168" r:id="rId14"/>
    <sheet name="C6.1" sheetId="275" r:id="rId15"/>
    <sheet name="C11.4" sheetId="244" r:id="rId16"/>
    <sheet name="C13.1" sheetId="193" r:id="rId17"/>
    <sheet name="C13.2" sheetId="194" r:id="rId18"/>
    <sheet name="C13.3" sheetId="195" r:id="rId19"/>
    <sheet name="C13.6" sheetId="198" r:id="rId20"/>
    <sheet name="C13.7" sheetId="199" r:id="rId21"/>
    <sheet name="C13.8" sheetId="200" r:id="rId22"/>
    <sheet name="C20.1" sheetId="269" r:id="rId23"/>
    <sheet name="Chapter E" sheetId="260" r:id="rId24"/>
    <sheet name="Chapter F" sheetId="262" r:id="rId25"/>
    <sheet name="Summary" sheetId="264" r:id="rId26"/>
  </sheets>
  <externalReferences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Backfill" localSheetId="15">[2]Home!$E$51</definedName>
    <definedName name="_Backfill" localSheetId="10">[3]Home!$E$51</definedName>
    <definedName name="_Backfill" localSheetId="25">[1]Home!$E$51</definedName>
    <definedName name="_Backfill">#REF!</definedName>
    <definedName name="_Benching" localSheetId="15">[2]Home!$E$49</definedName>
    <definedName name="_Benching" localSheetId="10">[3]Home!$E$49</definedName>
    <definedName name="_Benching">#REF!</definedName>
    <definedName name="_Brickwork" localSheetId="15">[2]Home!$E$43</definedName>
    <definedName name="_Brickwork" localSheetId="10">[3]Home!$E$43</definedName>
    <definedName name="_Brickwork" localSheetId="25">[1]Home!$E$43</definedName>
    <definedName name="_Brickwork">#REF!</definedName>
    <definedName name="_Clearing" localSheetId="15">[2]Home!$E$50</definedName>
    <definedName name="_Clearing" localSheetId="10">[3]Home!$E$50</definedName>
    <definedName name="_Clearing" localSheetId="25">[1]Home!$E$50</definedName>
    <definedName name="_Clearing">#REF!</definedName>
    <definedName name="_Client1" localSheetId="15">[2]Home!$C$2</definedName>
    <definedName name="_Client1" localSheetId="10">[3]Home!$C$2</definedName>
    <definedName name="_Client1" localSheetId="25">[1]Home!$C$2</definedName>
    <definedName name="_Client1">#REF!</definedName>
    <definedName name="_Client2" localSheetId="15">[2]Home!$C$3</definedName>
    <definedName name="_Client2" localSheetId="10">[3]Home!$C$3</definedName>
    <definedName name="_Client2" localSheetId="25">[1]Home!$C$3</definedName>
    <definedName name="_Client2">#REF!</definedName>
    <definedName name="_ContractNo" localSheetId="15">[2]Home!$C$5</definedName>
    <definedName name="_ContractNo" localSheetId="10">[3]Home!$C$5</definedName>
    <definedName name="_ContractNo" localSheetId="25">[1]Home!$C$5</definedName>
    <definedName name="_ContractNo">#REF!</definedName>
    <definedName name="_ContractPeriod" localSheetId="15">[2]Home!$C$16</definedName>
    <definedName name="_ContractPeriod" localSheetId="10">[3]Home!$C$16</definedName>
    <definedName name="_ContractPeriod" localSheetId="25">[1]Home!$C$16</definedName>
    <definedName name="_ContractPeriod">#REF!</definedName>
    <definedName name="_Description" localSheetId="15">[2]Home!$C$6</definedName>
    <definedName name="_Description" localSheetId="10">[3]Home!$C$6</definedName>
    <definedName name="_Description" localSheetId="25">[1]Home!$C$6</definedName>
    <definedName name="_Description">#REF!</definedName>
    <definedName name="_Excavation" localSheetId="15">[2]Home!$E$44</definedName>
    <definedName name="_Excavation" localSheetId="10">[3]Home!$E$44</definedName>
    <definedName name="_Excavation" localSheetId="25">[1]Home!$E$44</definedName>
    <definedName name="_Excavation">#REF!</definedName>
    <definedName name="_Expansion" localSheetId="15">[2]Home!$E$57</definedName>
    <definedName name="_Expansion" localSheetId="10">[3]Home!$E$57</definedName>
    <definedName name="_Expansion" localSheetId="25">[1]Home!$E$57</definedName>
    <definedName name="_Expansion">#REF!</definedName>
    <definedName name="_Formwork" localSheetId="15">[2]Home!$E$52</definedName>
    <definedName name="_Formwork" localSheetId="10">[3]Home!$E$52</definedName>
    <definedName name="_Formwork" localSheetId="25">[1]Home!$E$52</definedName>
    <definedName name="_Formwork">#REF!</definedName>
    <definedName name="_Gabion" localSheetId="15">[2]Home!$E$60</definedName>
    <definedName name="_Gabion" localSheetId="10">[3]Home!$E$60</definedName>
    <definedName name="_Gabion" localSheetId="25">[1]Home!$E$60</definedName>
    <definedName name="_Gabion">#REF!</definedName>
    <definedName name="_Geofabric" localSheetId="15">[2]Home!$E$55</definedName>
    <definedName name="_Geofabric" localSheetId="10">[3]Home!$E$55</definedName>
    <definedName name="_Geofabric" localSheetId="25">[1]Home!$E$55</definedName>
    <definedName name="_Geofabric">#REF!</definedName>
    <definedName name="_GPost" localSheetId="15">[2]Home!$E$61</definedName>
    <definedName name="_GPost" localSheetId="10">[3]Home!$E$61</definedName>
    <definedName name="_GPost">#REF!</definedName>
    <definedName name="_GRail" localSheetId="15">[2]Home!$E$62</definedName>
    <definedName name="_GRail" localSheetId="10">[3]Home!$E$62</definedName>
    <definedName name="_GRail" localSheetId="25">[1]Home!$E$62</definedName>
    <definedName name="_GRail">#REF!</definedName>
    <definedName name="_Haul" localSheetId="15">[2]Home!$E$40</definedName>
    <definedName name="_Haul" localSheetId="10">[3]Home!$E$40</definedName>
    <definedName name="_Haul" localSheetId="25">[1]Home!$E$40</definedName>
    <definedName name="_Haul">#REF!</definedName>
    <definedName name="_HaulPerMetre" localSheetId="15">[2]Home!$E$38</definedName>
    <definedName name="_HaulPerMetre" localSheetId="10">[3]Home!$E$38</definedName>
    <definedName name="_HaulPerMetre" localSheetId="25">[1]Home!$E$38</definedName>
    <definedName name="_HaulPerMetre">#REF!</definedName>
    <definedName name="_KandC" localSheetId="15">[2]Home!$E$59</definedName>
    <definedName name="_KandC" localSheetId="10">[3]Home!$E$59</definedName>
    <definedName name="_KandC">#REF!</definedName>
    <definedName name="_Kerb" localSheetId="15">[2]Home!$E$58</definedName>
    <definedName name="_Kerb" localSheetId="10">[3]Home!$E$58</definedName>
    <definedName name="_Kerb" localSheetId="25">[1]Home!$E$58</definedName>
    <definedName name="_Kerb">#REF!</definedName>
    <definedName name="_LabourDaily" localSheetId="15">[2]Home!$C$13</definedName>
    <definedName name="_LabourDaily" localSheetId="10">[3]Home!$C$13</definedName>
    <definedName name="_LabourDaily" localSheetId="25">[1]Home!$C$13</definedName>
    <definedName name="_LabourDaily">#REF!</definedName>
    <definedName name="_LabourHours" localSheetId="15">#REF!</definedName>
    <definedName name="_LabourHours" localSheetId="22">#REF!</definedName>
    <definedName name="_LabourHours" localSheetId="10">#REF!</definedName>
    <definedName name="_LabourHours">#REF!</definedName>
    <definedName name="_LabourRate" localSheetId="15">[2]Home!$C$11</definedName>
    <definedName name="_LabourRate" localSheetId="10">[3]Home!$C$11</definedName>
    <definedName name="_LabourRate" localSheetId="25">[1]Home!$C$11</definedName>
    <definedName name="_LabourRate">#REF!</definedName>
    <definedName name="_Markup" localSheetId="15">[2]Home!$C$27</definedName>
    <definedName name="_Markup" localSheetId="10">[3]Home!$C$27</definedName>
    <definedName name="_Markup" localSheetId="25">[1]Home!$C$27</definedName>
    <definedName name="_Markup">#REF!</definedName>
    <definedName name="_Mesh" localSheetId="15">[2]Home!$E$53</definedName>
    <definedName name="_Mesh" localSheetId="10">[3]Home!$E$53</definedName>
    <definedName name="_Mesh" localSheetId="25">[1]Home!$E$53</definedName>
    <definedName name="_Mesh">#REF!</definedName>
    <definedName name="_Mix" localSheetId="15">[2]Home!$E$41</definedName>
    <definedName name="_Mix" localSheetId="10">[3]Home!$E$41</definedName>
    <definedName name="_Mix" localSheetId="25">[1]Home!$E$41</definedName>
    <definedName name="_Mix">#REF!</definedName>
    <definedName name="_Place" localSheetId="15">[2]Home!$E$42</definedName>
    <definedName name="_Place" localSheetId="10">[3]Home!$E$42</definedName>
    <definedName name="_Place" localSheetId="25">[1]Home!$E$42</definedName>
    <definedName name="_Place">#REF!</definedName>
    <definedName name="_Plaster" localSheetId="15">[2]Home!$E$48</definedName>
    <definedName name="_Plaster" localSheetId="10">[3]Home!$E$48</definedName>
    <definedName name="_Plaster">#REF!</definedName>
    <definedName name="_RoadLength" localSheetId="15">[2]Home!$C$25</definedName>
    <definedName name="_RoadLength" localSheetId="10">[3]Home!$C$25</definedName>
    <definedName name="_RoadLength" localSheetId="25">[1]Home!$C$25</definedName>
    <definedName name="_RoadLength">#REF!</definedName>
    <definedName name="_Roadmarkings" localSheetId="15">#REF!</definedName>
    <definedName name="_Roadmarkings" localSheetId="22">#REF!</definedName>
    <definedName name="_Roadmarkings" localSheetId="10">#REF!</definedName>
    <definedName name="_Roadmarkings">#REF!</definedName>
    <definedName name="_RoadstudSpc" localSheetId="15">[2]Home!$C$31</definedName>
    <definedName name="_RoadstudSpc" localSheetId="10">[3]Home!$C$31</definedName>
    <definedName name="_RoadstudSpc" localSheetId="25">[1]Home!$C$31</definedName>
    <definedName name="_RoadstudSpc">#REF!</definedName>
    <definedName name="_Sheeting" localSheetId="15">[2]Home!$E$54</definedName>
    <definedName name="_Sheeting" localSheetId="10">[3]Home!$E$54</definedName>
    <definedName name="_Sheeting">#REF!</definedName>
    <definedName name="_Sign" localSheetId="15">[2]Home!$E$63</definedName>
    <definedName name="_Sign" localSheetId="10">[3]Home!$E$63</definedName>
    <definedName name="_Sign" localSheetId="25">[1]Home!$E$63</definedName>
    <definedName name="_Sign">#REF!</definedName>
    <definedName name="_Spread" localSheetId="15">[2]Home!$E$47</definedName>
    <definedName name="_Spread" localSheetId="10">[3]Home!$E$47</definedName>
    <definedName name="_Spread">#REF!</definedName>
    <definedName name="_Stamp" localSheetId="15">[2]Home!$E$45</definedName>
    <definedName name="_Stamp" localSheetId="10">[3]Home!$E$45</definedName>
    <definedName name="_Stamp">#REF!</definedName>
    <definedName name="_Subsoil" localSheetId="15">[2]Home!$E$56</definedName>
    <definedName name="_Subsoil" localSheetId="10">[3]Home!$E$56</definedName>
    <definedName name="_Subsoil">#REF!</definedName>
    <definedName name="_Summary" localSheetId="15">[2]Home!$J$16</definedName>
    <definedName name="_Summary" localSheetId="10">[3]Home!$J$16</definedName>
    <definedName name="_Summary" localSheetId="25">[1]Home!$J$16</definedName>
    <definedName name="_Summary">#REF!</definedName>
    <definedName name="_Wacker" localSheetId="15">[2]Home!$E$46</definedName>
    <definedName name="_Wacker" localSheetId="10">[3]Home!$E$46</definedName>
    <definedName name="_Wacker" localSheetId="25">[1]Home!$E$46</definedName>
    <definedName name="_Wacker">#REF!</definedName>
    <definedName name="C7.3">#REF!</definedName>
    <definedName name="Client1" localSheetId="22">[4]Information!$C$2</definedName>
    <definedName name="Client1" localSheetId="7">[5]Information!$C$2</definedName>
    <definedName name="Client1" localSheetId="8">[6]Information!$C$2</definedName>
    <definedName name="Client1" localSheetId="10">[6]Information!$C$2</definedName>
    <definedName name="Client1" localSheetId="11">[4]Information!$C$2</definedName>
    <definedName name="Client1">Information!$C$2</definedName>
    <definedName name="Client2" localSheetId="22">[4]Information!$C$3</definedName>
    <definedName name="Client2" localSheetId="7">[5]Information!$C$3</definedName>
    <definedName name="Client2" localSheetId="8">[6]Information!$C$3</definedName>
    <definedName name="Client2" localSheetId="10">[6]Information!$C$3</definedName>
    <definedName name="Client2" localSheetId="11">[4]Information!$C$3</definedName>
    <definedName name="Client2">Information!$C$3</definedName>
    <definedName name="ContractDescription" localSheetId="22">[4]Information!$C$6</definedName>
    <definedName name="ContractDescription" localSheetId="7">[5]Information!$C$6</definedName>
    <definedName name="ContractDescription" localSheetId="8">[6]Information!$C$6</definedName>
    <definedName name="ContractDescription" localSheetId="10">[6]Information!$C$6</definedName>
    <definedName name="ContractDescription" localSheetId="11">[4]Information!$C$6</definedName>
    <definedName name="ContractDescription">Information!$C$6</definedName>
    <definedName name="ContractNo" localSheetId="22">[4]Information!$C$5</definedName>
    <definedName name="ContractNo" localSheetId="7">[5]Information!$C$5</definedName>
    <definedName name="ContractNo" localSheetId="8">[6]Information!$C$5</definedName>
    <definedName name="ContractNo" localSheetId="10">[6]Information!$C$5</definedName>
    <definedName name="ContractNo" localSheetId="11">[4]Information!$C$5</definedName>
    <definedName name="ContractNo">Information!$C$5</definedName>
    <definedName name="DELETE">[7]Home!$E$44</definedName>
    <definedName name="lori" localSheetId="22">#REF!</definedName>
    <definedName name="lori" localSheetId="7">#REF!</definedName>
    <definedName name="lori" localSheetId="8">#REF!</definedName>
    <definedName name="lori" localSheetId="10">#REF!</definedName>
    <definedName name="lori" localSheetId="11">#REF!</definedName>
    <definedName name="lori">#REF!</definedName>
    <definedName name="lorin" localSheetId="22">#REF!</definedName>
    <definedName name="lorin" localSheetId="7">#REF!</definedName>
    <definedName name="lorin" localSheetId="8">#REF!</definedName>
    <definedName name="lorin" localSheetId="10">#REF!</definedName>
    <definedName name="lorin">#REF!</definedName>
    <definedName name="lorinda" localSheetId="22">#REF!</definedName>
    <definedName name="lorinda" localSheetId="7">#REF!</definedName>
    <definedName name="lorinda" localSheetId="8">#REF!</definedName>
    <definedName name="lorinda" localSheetId="10">#REF!</definedName>
    <definedName name="lorinda">#REF!</definedName>
    <definedName name="ntha">#REF!</definedName>
    <definedName name="nthab">#REF!</definedName>
    <definedName name="nthabi">#REF!</definedName>
    <definedName name="nthabz">#REF!</definedName>
    <definedName name="Page_A" localSheetId="15">[2]Home!$J$12</definedName>
    <definedName name="Page_A" localSheetId="10">[3]Home!$J$12</definedName>
    <definedName name="Page_A" localSheetId="25">[1]Home!$J$12</definedName>
    <definedName name="Page_A">#REF!</definedName>
    <definedName name="Page_D" localSheetId="15">[2]Home!$J$13</definedName>
    <definedName name="Page_D" localSheetId="10">[3]Home!$J$13</definedName>
    <definedName name="Page_D" localSheetId="25">[1]Home!$J$13</definedName>
    <definedName name="Page_D">#REF!</definedName>
    <definedName name="Page_F" localSheetId="15">[2]Home!$J$14</definedName>
    <definedName name="Page_F" localSheetId="10">[3]Home!$J$14</definedName>
    <definedName name="Page_F" localSheetId="25">[1]Home!$J$14</definedName>
    <definedName name="Page_F">#REF!</definedName>
    <definedName name="Page_G" localSheetId="15">[2]Home!$J$15</definedName>
    <definedName name="Page_G" localSheetId="10">[3]Home!$J$15</definedName>
    <definedName name="Page_G" localSheetId="25">[1]Home!$J$15</definedName>
    <definedName name="Page_G">#REF!</definedName>
    <definedName name="_xlnm.Print_Area" localSheetId="1">'C1.2'!$A$1:$H$136</definedName>
    <definedName name="_xlnm.Print_Area" localSheetId="2">'C1.3'!$A$1:$H$74</definedName>
    <definedName name="_xlnm.Print_Area" localSheetId="3">'C1.4'!$A$1:$H$131</definedName>
    <definedName name="_xlnm.Print_Area" localSheetId="4">'C1.5'!$A$1:$H$67</definedName>
    <definedName name="_xlnm.Print_Area" localSheetId="5">'C1.6'!$A$1:$H$69</definedName>
    <definedName name="_xlnm.Print_Area" localSheetId="6">'C1.7'!$A$1:$H$71</definedName>
    <definedName name="_xlnm.Print_Area" localSheetId="15">'C11.4'!$A$1:$H$72</definedName>
    <definedName name="_xlnm.Print_Area" localSheetId="16">'C13.1'!$A$1:$H$137</definedName>
    <definedName name="_xlnm.Print_Area" localSheetId="17">'C13.2'!$A$1:$H$68</definedName>
    <definedName name="_xlnm.Print_Area" localSheetId="18">'C13.3'!$A$1:$H$75</definedName>
    <definedName name="_xlnm.Print_Area" localSheetId="19">'C13.6'!$A$1:$H$73</definedName>
    <definedName name="_xlnm.Print_Area" localSheetId="20">'C13.7'!$A$1:$H$68</definedName>
    <definedName name="_xlnm.Print_Area" localSheetId="7">'C3.1'!$A$1:$H$131</definedName>
    <definedName name="_xlnm.Print_Area" localSheetId="8">'C4.1'!$A$1:$H$69</definedName>
    <definedName name="_xlnm.Print_Area" localSheetId="10">'C4.4'!$A$1:$H$73</definedName>
    <definedName name="_xlnm.Print_Area" localSheetId="11">'C5.1'!$A$1:$H$75</definedName>
    <definedName name="_xlnm.Print_Area" localSheetId="12">'C5.2'!$A$1:$H$74</definedName>
    <definedName name="_xlnm.Print_Area" localSheetId="23">'Chapter E'!$A$1:$H$63</definedName>
    <definedName name="_xlnm.Print_Area" localSheetId="24">'Chapter F'!$A$1:$H$111</definedName>
    <definedName name="_xlnm.Print_Area" localSheetId="25">Summary!$A$1:$I$20</definedName>
    <definedName name="_xlnm.Print_Titles" localSheetId="15">'C11.4'!$4:$9</definedName>
    <definedName name="_xlnm.Print_Titles" localSheetId="10">'C4.4'!$4:$10</definedName>
    <definedName name="tbl_Units" localSheetId="8">[8]Tables!$B$4:$B$32</definedName>
    <definedName name="tbl_Units" localSheetId="10">[8]Tables!$B$4:$B$32</definedName>
    <definedName name="tbl_Units">[9]Tables!$B$4:$B$32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93" l="1"/>
  <c r="G66" i="162" l="1"/>
  <c r="E67" i="159"/>
  <c r="B73" i="275"/>
  <c r="G43" i="275"/>
  <c r="G35" i="275"/>
  <c r="G33" i="275"/>
  <c r="G14" i="275"/>
  <c r="G11" i="275"/>
  <c r="G10" i="275"/>
  <c r="G9" i="275"/>
  <c r="B5" i="275"/>
  <c r="G4" i="275"/>
  <c r="B2" i="275"/>
  <c r="E1" i="275"/>
  <c r="B1" i="275"/>
  <c r="G106" i="159" l="1"/>
  <c r="G105" i="159"/>
  <c r="G104" i="159"/>
  <c r="G103" i="159"/>
  <c r="G102" i="159"/>
  <c r="G101" i="159"/>
  <c r="G100" i="159"/>
  <c r="B5" i="274" l="1"/>
  <c r="B5" i="272"/>
  <c r="B73" i="274"/>
  <c r="G65" i="274"/>
  <c r="G19" i="274"/>
  <c r="G15" i="274"/>
  <c r="G14" i="274"/>
  <c r="G13" i="274"/>
  <c r="G12" i="274"/>
  <c r="G11" i="274"/>
  <c r="G10" i="274"/>
  <c r="G9" i="274"/>
  <c r="G4" i="274"/>
  <c r="B2" i="274"/>
  <c r="E1" i="274"/>
  <c r="B1" i="274"/>
  <c r="B69" i="272"/>
  <c r="G68" i="272"/>
  <c r="G21" i="272"/>
  <c r="G20" i="272"/>
  <c r="G13" i="272"/>
  <c r="G12" i="272"/>
  <c r="G11" i="272"/>
  <c r="G10" i="272"/>
  <c r="G9" i="272"/>
  <c r="G4" i="272"/>
  <c r="B2" i="272"/>
  <c r="E1" i="272"/>
  <c r="B1" i="272"/>
  <c r="B75" i="271"/>
  <c r="G29" i="271"/>
  <c r="G12" i="271"/>
  <c r="G11" i="271"/>
  <c r="G10" i="271"/>
  <c r="G9" i="271"/>
  <c r="B5" i="271"/>
  <c r="G4" i="271"/>
  <c r="B2" i="271"/>
  <c r="E1" i="271"/>
  <c r="B1" i="271"/>
  <c r="B131" i="270"/>
  <c r="G68" i="270"/>
  <c r="B63" i="270"/>
  <c r="B60" i="270"/>
  <c r="E59" i="270"/>
  <c r="B59" i="270"/>
  <c r="B58" i="270"/>
  <c r="G15" i="270"/>
  <c r="G14" i="270"/>
  <c r="G13" i="270"/>
  <c r="G12" i="270"/>
  <c r="G11" i="270"/>
  <c r="G10" i="270"/>
  <c r="G9" i="270"/>
  <c r="B5" i="270"/>
  <c r="G4" i="270"/>
  <c r="G62" i="270" s="1"/>
  <c r="B2" i="270"/>
  <c r="E1" i="270"/>
  <c r="B1" i="270"/>
  <c r="B67" i="269"/>
  <c r="G66" i="269"/>
  <c r="G65" i="269"/>
  <c r="G49" i="269"/>
  <c r="G41" i="269"/>
  <c r="G19" i="269"/>
  <c r="E18" i="269"/>
  <c r="G17" i="269"/>
  <c r="G16" i="269"/>
  <c r="G15" i="269"/>
  <c r="G14" i="269"/>
  <c r="G13" i="269"/>
  <c r="G12" i="269"/>
  <c r="G11" i="269"/>
  <c r="G10" i="269"/>
  <c r="G9" i="269"/>
  <c r="B5" i="269"/>
  <c r="G4" i="269"/>
  <c r="B2" i="269"/>
  <c r="E1" i="269"/>
  <c r="B1" i="269"/>
  <c r="G53" i="163" l="1"/>
  <c r="G51" i="163"/>
  <c r="G50" i="163"/>
  <c r="G99" i="159" l="1"/>
  <c r="G98" i="159"/>
  <c r="E97" i="159"/>
  <c r="G96" i="159"/>
  <c r="G95" i="159"/>
  <c r="G94" i="159"/>
  <c r="G93" i="159"/>
  <c r="G45" i="159"/>
  <c r="G44" i="159"/>
  <c r="G65" i="159"/>
  <c r="B66" i="159"/>
  <c r="E29" i="260" l="1"/>
  <c r="E24" i="260"/>
  <c r="E19" i="260"/>
  <c r="E35" i="260"/>
  <c r="E43" i="260"/>
  <c r="E49" i="260"/>
  <c r="E32" i="199"/>
  <c r="E16" i="198"/>
  <c r="E42" i="163"/>
  <c r="G44" i="163" l="1"/>
  <c r="G45" i="163"/>
  <c r="G100" i="162" l="1"/>
  <c r="G96" i="162"/>
  <c r="G95" i="162"/>
  <c r="G94" i="162"/>
  <c r="G93" i="162"/>
  <c r="G91" i="162"/>
  <c r="G90" i="162"/>
  <c r="E89" i="162"/>
  <c r="G88" i="162"/>
  <c r="G87" i="162"/>
  <c r="G86" i="162"/>
  <c r="E85" i="162"/>
  <c r="G84" i="162"/>
  <c r="G83" i="162"/>
  <c r="E68" i="162"/>
  <c r="G67" i="162"/>
  <c r="G51" i="162"/>
  <c r="G41" i="244"/>
  <c r="G12" i="168" l="1"/>
  <c r="G31" i="168"/>
  <c r="B74" i="167"/>
  <c r="G31" i="167"/>
  <c r="G69" i="162"/>
  <c r="G66" i="163"/>
  <c r="G40" i="163"/>
  <c r="G31" i="163"/>
  <c r="G38" i="262" l="1"/>
  <c r="G80" i="262"/>
  <c r="G81" i="262"/>
  <c r="E79" i="262"/>
  <c r="E73" i="262"/>
  <c r="E61" i="262"/>
  <c r="G56" i="260"/>
  <c r="G57" i="260"/>
  <c r="G58" i="260"/>
  <c r="G59" i="260"/>
  <c r="G60" i="260"/>
  <c r="G64" i="200"/>
  <c r="G65" i="200"/>
  <c r="G49" i="200"/>
  <c r="G15" i="200"/>
  <c r="G31" i="199"/>
  <c r="G30" i="199"/>
  <c r="G29" i="199"/>
  <c r="G28" i="199"/>
  <c r="G13" i="199"/>
  <c r="G12" i="199"/>
  <c r="G21" i="198"/>
  <c r="G20" i="198"/>
  <c r="G19" i="198"/>
  <c r="G18" i="198"/>
  <c r="G17" i="198"/>
  <c r="G15" i="198"/>
  <c r="G14" i="198"/>
  <c r="G13" i="198"/>
  <c r="G12" i="198"/>
  <c r="B68" i="194"/>
  <c r="G12" i="194"/>
  <c r="G13" i="194"/>
  <c r="G14" i="194"/>
  <c r="G15" i="194"/>
  <c r="G80" i="193"/>
  <c r="G89" i="193"/>
  <c r="G79" i="193"/>
  <c r="G78" i="193"/>
  <c r="G15" i="193"/>
  <c r="G14" i="193"/>
  <c r="G13" i="193"/>
  <c r="G12" i="193"/>
  <c r="G15" i="165"/>
  <c r="G14" i="165"/>
  <c r="G13" i="165"/>
  <c r="G12" i="165"/>
  <c r="G13" i="163"/>
  <c r="G12" i="163"/>
  <c r="B48" i="262" l="1"/>
  <c r="B63" i="260" l="1"/>
  <c r="B4" i="264"/>
  <c r="B2" i="264"/>
  <c r="F1" i="264"/>
  <c r="B1" i="264"/>
  <c r="G55" i="262"/>
  <c r="G56" i="262"/>
  <c r="G57" i="262"/>
  <c r="G58" i="262"/>
  <c r="G59" i="262"/>
  <c r="G60" i="262"/>
  <c r="G62" i="262"/>
  <c r="G63" i="262"/>
  <c r="G64" i="262"/>
  <c r="G65" i="262"/>
  <c r="G66" i="262"/>
  <c r="G68" i="262"/>
  <c r="G69" i="262"/>
  <c r="G70" i="262"/>
  <c r="G71" i="262"/>
  <c r="G72" i="262"/>
  <c r="G74" i="262"/>
  <c r="G75" i="262"/>
  <c r="G76" i="262"/>
  <c r="G77" i="262"/>
  <c r="G78" i="262"/>
  <c r="G54" i="262"/>
  <c r="B49" i="262"/>
  <c r="B46" i="262"/>
  <c r="E45" i="262"/>
  <c r="B45" i="262"/>
  <c r="B44" i="262"/>
  <c r="G10" i="262"/>
  <c r="G11" i="262"/>
  <c r="G12" i="262"/>
  <c r="G13" i="262"/>
  <c r="G14" i="262"/>
  <c r="G15" i="262"/>
  <c r="G24" i="262"/>
  <c r="G25" i="262"/>
  <c r="G27" i="262"/>
  <c r="G29" i="262"/>
  <c r="G31" i="262"/>
  <c r="G33" i="262"/>
  <c r="B111" i="262"/>
  <c r="G9" i="262"/>
  <c r="B5" i="262"/>
  <c r="G4" i="262"/>
  <c r="G48" i="262" s="1"/>
  <c r="B2" i="262"/>
  <c r="E1" i="262"/>
  <c r="B1" i="262"/>
  <c r="G36" i="260"/>
  <c r="G37" i="260"/>
  <c r="G38" i="260"/>
  <c r="G39" i="260"/>
  <c r="G40" i="260"/>
  <c r="G41" i="260"/>
  <c r="G42" i="260"/>
  <c r="G44" i="260"/>
  <c r="G45" i="260"/>
  <c r="G46" i="260"/>
  <c r="G47" i="260"/>
  <c r="G48" i="260"/>
  <c r="G50" i="260"/>
  <c r="G51" i="260"/>
  <c r="G52" i="260"/>
  <c r="G13" i="260"/>
  <c r="G14" i="260"/>
  <c r="G15" i="260"/>
  <c r="G16" i="260"/>
  <c r="G17" i="260"/>
  <c r="G18" i="260"/>
  <c r="G20" i="260"/>
  <c r="G21" i="260"/>
  <c r="G22" i="260"/>
  <c r="G23" i="260"/>
  <c r="G25" i="260"/>
  <c r="G26" i="260"/>
  <c r="G27" i="260"/>
  <c r="G28" i="260"/>
  <c r="G30" i="260"/>
  <c r="G31" i="260"/>
  <c r="G32" i="260"/>
  <c r="G33" i="260"/>
  <c r="G34" i="260"/>
  <c r="G12" i="260"/>
  <c r="G11" i="260"/>
  <c r="G10" i="260"/>
  <c r="G9" i="260"/>
  <c r="B5" i="260"/>
  <c r="G4" i="260"/>
  <c r="B2" i="260"/>
  <c r="E1" i="260"/>
  <c r="B1" i="260"/>
  <c r="B137" i="193"/>
  <c r="B72" i="193"/>
  <c r="B69" i="193"/>
  <c r="E68" i="193"/>
  <c r="B68" i="193"/>
  <c r="B67" i="193"/>
  <c r="G10" i="193"/>
  <c r="G11" i="193"/>
  <c r="G95" i="193"/>
  <c r="G123" i="193"/>
  <c r="B72" i="244"/>
  <c r="G4" i="244"/>
  <c r="G9" i="244"/>
  <c r="G12" i="244"/>
  <c r="G13" i="244"/>
  <c r="G14" i="244"/>
  <c r="G15" i="244"/>
  <c r="B71" i="168"/>
  <c r="G10" i="168"/>
  <c r="G11" i="168"/>
  <c r="G29" i="168"/>
  <c r="G39" i="168"/>
  <c r="B66" i="200"/>
  <c r="G10" i="200"/>
  <c r="G11" i="200"/>
  <c r="G12" i="200"/>
  <c r="G13" i="200"/>
  <c r="G14" i="200"/>
  <c r="B68" i="199"/>
  <c r="G10" i="199"/>
  <c r="G11" i="199"/>
  <c r="G27" i="199"/>
  <c r="G67" i="199"/>
  <c r="G10" i="198"/>
  <c r="G11" i="198"/>
  <c r="G27" i="198"/>
  <c r="G39" i="198"/>
  <c r="G40" i="198"/>
  <c r="G41" i="198"/>
  <c r="G42" i="198"/>
  <c r="G43" i="198"/>
  <c r="G44" i="198"/>
  <c r="G45" i="198"/>
  <c r="G46" i="198"/>
  <c r="G47" i="198"/>
  <c r="G48" i="198"/>
  <c r="G49" i="198"/>
  <c r="G50" i="198"/>
  <c r="G51" i="198"/>
  <c r="G52" i="198"/>
  <c r="G53" i="198"/>
  <c r="G54" i="198"/>
  <c r="G55" i="198"/>
  <c r="G56" i="198"/>
  <c r="G57" i="198"/>
  <c r="G58" i="198"/>
  <c r="G59" i="198"/>
  <c r="G60" i="198"/>
  <c r="G61" i="198"/>
  <c r="G62" i="198"/>
  <c r="G63" i="198"/>
  <c r="G64" i="198"/>
  <c r="G65" i="198"/>
  <c r="G66" i="198"/>
  <c r="G67" i="198"/>
  <c r="G68" i="198"/>
  <c r="G69" i="198"/>
  <c r="G70" i="198"/>
  <c r="G71" i="198"/>
  <c r="G72" i="198"/>
  <c r="B73" i="198"/>
  <c r="G10" i="195"/>
  <c r="G11" i="195"/>
  <c r="G12" i="195"/>
  <c r="G13" i="195"/>
  <c r="G14" i="195"/>
  <c r="G15" i="195"/>
  <c r="G73" i="195"/>
  <c r="G74" i="195"/>
  <c r="G9" i="195"/>
  <c r="B75" i="195"/>
  <c r="G10" i="194"/>
  <c r="G11" i="194"/>
  <c r="G10" i="167" l="1"/>
  <c r="G11" i="167"/>
  <c r="G33" i="167"/>
  <c r="G9" i="167"/>
  <c r="G64" i="212" l="1"/>
  <c r="G69" i="212"/>
  <c r="G70" i="212"/>
  <c r="G71" i="212"/>
  <c r="G10" i="212"/>
  <c r="G11" i="212"/>
  <c r="G52" i="212"/>
  <c r="B72" i="212"/>
  <c r="G4" i="212" l="1"/>
  <c r="B5" i="159" l="1"/>
  <c r="B5" i="161"/>
  <c r="B5" i="162"/>
  <c r="B5" i="163"/>
  <c r="B5" i="164"/>
  <c r="B5" i="212"/>
  <c r="B5" i="167"/>
  <c r="B5" i="168"/>
  <c r="B5" i="244"/>
  <c r="B5" i="193"/>
  <c r="B5" i="194"/>
  <c r="B5" i="195"/>
  <c r="B5" i="198"/>
  <c r="B5" i="199"/>
  <c r="B5" i="200"/>
  <c r="B5" i="165"/>
  <c r="G4" i="159"/>
  <c r="G4" i="161"/>
  <c r="G4" i="162"/>
  <c r="G4" i="163"/>
  <c r="G4" i="164"/>
  <c r="G4" i="167"/>
  <c r="G4" i="168"/>
  <c r="G4" i="193"/>
  <c r="G4" i="194"/>
  <c r="G4" i="195"/>
  <c r="G4" i="198"/>
  <c r="G4" i="199"/>
  <c r="G4" i="200"/>
  <c r="G4" i="165"/>
  <c r="B2" i="159"/>
  <c r="B2" i="161"/>
  <c r="B2" i="162"/>
  <c r="B2" i="163"/>
  <c r="B2" i="164"/>
  <c r="B2" i="212"/>
  <c r="B2" i="167"/>
  <c r="B2" i="168"/>
  <c r="B2" i="244"/>
  <c r="B2" i="193"/>
  <c r="B2" i="194"/>
  <c r="B2" i="195"/>
  <c r="B2" i="198"/>
  <c r="B2" i="199"/>
  <c r="B2" i="200"/>
  <c r="B2" i="165"/>
  <c r="B1" i="159"/>
  <c r="B1" i="161"/>
  <c r="B1" i="162"/>
  <c r="B1" i="163"/>
  <c r="B1" i="164"/>
  <c r="B1" i="212"/>
  <c r="B1" i="167"/>
  <c r="B1" i="168"/>
  <c r="B1" i="244"/>
  <c r="B1" i="193"/>
  <c r="B1" i="194"/>
  <c r="B1" i="195"/>
  <c r="B1" i="198"/>
  <c r="B1" i="199"/>
  <c r="B1" i="200"/>
  <c r="B1" i="165"/>
  <c r="E1" i="159"/>
  <c r="E1" i="161"/>
  <c r="E1" i="162"/>
  <c r="E1" i="163"/>
  <c r="E1" i="164"/>
  <c r="E1" i="212"/>
  <c r="E1" i="167"/>
  <c r="E1" i="168"/>
  <c r="E1" i="244"/>
  <c r="E1" i="193"/>
  <c r="E1" i="194"/>
  <c r="E1" i="195"/>
  <c r="E1" i="198"/>
  <c r="E1" i="199"/>
  <c r="E1" i="200"/>
  <c r="E1" i="165"/>
  <c r="B71" i="165"/>
  <c r="G10" i="165"/>
  <c r="G11" i="165"/>
  <c r="G19" i="165"/>
  <c r="G35" i="165"/>
  <c r="G36" i="165"/>
  <c r="G37" i="165"/>
  <c r="G38" i="165"/>
  <c r="G39" i="165"/>
  <c r="G40" i="165"/>
  <c r="G41" i="165"/>
  <c r="G42" i="165"/>
  <c r="G43" i="165"/>
  <c r="G44" i="165"/>
  <c r="G45" i="165"/>
  <c r="G46" i="165"/>
  <c r="G47" i="165"/>
  <c r="G48" i="165"/>
  <c r="G49" i="165"/>
  <c r="G50" i="165"/>
  <c r="G51" i="165"/>
  <c r="G52" i="165"/>
  <c r="G53" i="165"/>
  <c r="G54" i="165"/>
  <c r="G55" i="165"/>
  <c r="G56" i="165"/>
  <c r="G57" i="165"/>
  <c r="G58" i="165"/>
  <c r="G59" i="165"/>
  <c r="G60" i="165"/>
  <c r="G61" i="165"/>
  <c r="G62" i="165"/>
  <c r="G63" i="165"/>
  <c r="G64" i="165"/>
  <c r="G65" i="165"/>
  <c r="G9" i="165"/>
  <c r="G71" i="244"/>
  <c r="G71" i="193" l="1"/>
  <c r="G10" i="164" l="1"/>
  <c r="G11" i="164"/>
  <c r="G12" i="164"/>
  <c r="G13" i="164"/>
  <c r="G27" i="164"/>
  <c r="G33" i="164"/>
  <c r="G35" i="164"/>
  <c r="G49" i="164"/>
  <c r="G51" i="164"/>
  <c r="G9" i="164"/>
  <c r="B69" i="164"/>
  <c r="B67" i="163"/>
  <c r="G10" i="163"/>
  <c r="G11" i="163"/>
  <c r="G122" i="162"/>
  <c r="G128" i="162"/>
  <c r="G82" i="162"/>
  <c r="G10" i="162"/>
  <c r="G11" i="162"/>
  <c r="G12" i="162"/>
  <c r="G13" i="162"/>
  <c r="G70" i="162"/>
  <c r="G71" i="162"/>
  <c r="B131" i="162"/>
  <c r="B72" i="162"/>
  <c r="B77" i="162"/>
  <c r="B74" i="162"/>
  <c r="E73" i="162"/>
  <c r="B73" i="162"/>
  <c r="G76" i="162"/>
  <c r="B71" i="159"/>
  <c r="B68" i="159"/>
  <c r="B67" i="159"/>
  <c r="G9" i="212" l="1"/>
  <c r="G76" i="159" l="1"/>
  <c r="G10" i="159"/>
  <c r="G11" i="159"/>
  <c r="G12" i="159"/>
  <c r="G13" i="159"/>
  <c r="G9" i="162"/>
  <c r="G9" i="159"/>
  <c r="B136" i="159"/>
  <c r="G70" i="159"/>
  <c r="G9" i="200" l="1"/>
  <c r="G9" i="199"/>
  <c r="G9" i="198"/>
  <c r="G9" i="194"/>
  <c r="G9" i="193"/>
  <c r="G9" i="168"/>
  <c r="G9" i="163"/>
  <c r="B74" i="161"/>
  <c r="G21" i="161"/>
  <c r="G19" i="161"/>
  <c r="G13" i="161"/>
  <c r="G12" i="161"/>
  <c r="G11" i="161"/>
  <c r="G10" i="161"/>
  <c r="G9" i="161"/>
  <c r="E28" i="262" l="1"/>
  <c r="G26" i="262" l="1"/>
  <c r="E32" i="262"/>
  <c r="G30" i="262" l="1"/>
</calcChain>
</file>

<file path=xl/sharedStrings.xml><?xml version="1.0" encoding="utf-8"?>
<sst xmlns="http://schemas.openxmlformats.org/spreadsheetml/2006/main" count="1294" uniqueCount="729">
  <si>
    <t>ITEM NO</t>
  </si>
  <si>
    <t>DESCRIPTION</t>
  </si>
  <si>
    <t>UNIT</t>
  </si>
  <si>
    <t>QUANTITY</t>
  </si>
  <si>
    <t>RATE</t>
  </si>
  <si>
    <t>AMOUNT</t>
  </si>
  <si>
    <t>m</t>
  </si>
  <si>
    <t>t</t>
  </si>
  <si>
    <t>SCHEDULE A: ROADWORKS</t>
  </si>
  <si>
    <t>Province of KwaZulu-Natal</t>
  </si>
  <si>
    <t>Department of Transport</t>
  </si>
  <si>
    <t>Lump Sum</t>
  </si>
  <si>
    <t>TOTAL CARRIED FORWARD</t>
  </si>
  <si>
    <t>GENERAL REQUIREMENTS AND PAYMENT</t>
  </si>
  <si>
    <t>C1.2</t>
  </si>
  <si>
    <t>C1.2.1</t>
  </si>
  <si>
    <t>Environmental Management</t>
  </si>
  <si>
    <t>C1.2.1.1</t>
  </si>
  <si>
    <t>Monitoring of compliance with and reporting on the EMP</t>
  </si>
  <si>
    <t>month</t>
  </si>
  <si>
    <t>C1.2.1.2</t>
  </si>
  <si>
    <t>ha</t>
  </si>
  <si>
    <t>km</t>
  </si>
  <si>
    <r>
      <t>m</t>
    </r>
    <r>
      <rPr>
        <vertAlign val="superscript"/>
        <sz val="10"/>
        <rFont val="Arial"/>
        <family val="2"/>
      </rPr>
      <t>3</t>
    </r>
  </si>
  <si>
    <t>Other road maintenance work ordered by the Engineer</t>
  </si>
  <si>
    <t>kg</t>
  </si>
  <si>
    <t>kl</t>
  </si>
  <si>
    <t>%</t>
  </si>
  <si>
    <t>TOTAL BROUGHT FORWARD</t>
  </si>
  <si>
    <t>C1.2.5</t>
  </si>
  <si>
    <t>Safety</t>
  </si>
  <si>
    <t>C1.2.5.1</t>
  </si>
  <si>
    <t>Health and safety plan</t>
  </si>
  <si>
    <t>C1.2.5.2</t>
  </si>
  <si>
    <t>Implementation of health and safety plan</t>
  </si>
  <si>
    <t>No</t>
  </si>
  <si>
    <t>C1.2.8</t>
  </si>
  <si>
    <t>Dayworks</t>
  </si>
  <si>
    <t>C1.2.8.1</t>
  </si>
  <si>
    <t>Personnel</t>
  </si>
  <si>
    <t>(a)</t>
  </si>
  <si>
    <t>Unskilled labourer</t>
  </si>
  <si>
    <t>(b)</t>
  </si>
  <si>
    <t xml:space="preserve">(c) </t>
  </si>
  <si>
    <t>(d)</t>
  </si>
  <si>
    <t>(e)</t>
  </si>
  <si>
    <t>(f)</t>
  </si>
  <si>
    <t>Semi-skilled labourer</t>
  </si>
  <si>
    <t>Skilled labourer</t>
  </si>
  <si>
    <t>Gang leader</t>
  </si>
  <si>
    <t>Foreman</t>
  </si>
  <si>
    <t>C1.2.8.2</t>
  </si>
  <si>
    <t>(h)</t>
  </si>
  <si>
    <t>Flatbed truck</t>
  </si>
  <si>
    <t>(c)</t>
  </si>
  <si>
    <t>C1.2.8.4</t>
  </si>
  <si>
    <t>Materials</t>
  </si>
  <si>
    <t>Procurement of materials</t>
  </si>
  <si>
    <t>Contractor's handling costs, profit and all other charges in respect of item C1.2.8.4(a)</t>
  </si>
  <si>
    <t>C1.3</t>
  </si>
  <si>
    <t>CONTRACTOR'S SITE ESTABLISHMENT AND GENERAL OBLIGATIONS</t>
  </si>
  <si>
    <t>C1.3.1</t>
  </si>
  <si>
    <t>The Contractor's general obligations</t>
  </si>
  <si>
    <t>C1.3.1.1</t>
  </si>
  <si>
    <t>C1.3.1.3</t>
  </si>
  <si>
    <t>Fixed obligations</t>
  </si>
  <si>
    <t>Time-related obligations</t>
  </si>
  <si>
    <t>C1.3.2</t>
  </si>
  <si>
    <t>Contract sign boards</t>
  </si>
  <si>
    <r>
      <t>m</t>
    </r>
    <r>
      <rPr>
        <vertAlign val="superscript"/>
        <sz val="10"/>
        <rFont val="Arial"/>
        <family val="2"/>
      </rPr>
      <t>2</t>
    </r>
  </si>
  <si>
    <t>C1.4</t>
  </si>
  <si>
    <t>FACILITIES FOR THE ENGINEER</t>
  </si>
  <si>
    <t>C1.4.1</t>
  </si>
  <si>
    <t>Site accommodation</t>
  </si>
  <si>
    <t>C1.4.1.1</t>
  </si>
  <si>
    <t>C1.4.1.3</t>
  </si>
  <si>
    <t>C1.4.1.5</t>
  </si>
  <si>
    <t>C1.4.1.6</t>
  </si>
  <si>
    <t>C1.4.1.7</t>
  </si>
  <si>
    <t>C1.4.1.9</t>
  </si>
  <si>
    <t>Offices and conference room</t>
  </si>
  <si>
    <t>Open concrete working floors and verandas</t>
  </si>
  <si>
    <t>Store rooms inside the laboratory</t>
  </si>
  <si>
    <t>Car ports</t>
  </si>
  <si>
    <t>Kithcen unit (equipment as specified)</t>
  </si>
  <si>
    <t>C1.4.2.6</t>
  </si>
  <si>
    <t>C1.4.2.7</t>
  </si>
  <si>
    <t>C1.4.2.8</t>
  </si>
  <si>
    <t>C1.4.2.9</t>
  </si>
  <si>
    <t>Roller blinds, opaque type</t>
  </si>
  <si>
    <t>Venetian blinds</t>
  </si>
  <si>
    <t>C1.4.3</t>
  </si>
  <si>
    <t>Items measured by number</t>
  </si>
  <si>
    <t>Office chair</t>
  </si>
  <si>
    <t>Office desk with 3 drawers (at least one lockable drawer)</t>
  </si>
  <si>
    <t>Drawing table</t>
  </si>
  <si>
    <t>Conference table</t>
  </si>
  <si>
    <t>Filling cabinet</t>
  </si>
  <si>
    <t>General purpose steel cabinet with shelves</t>
  </si>
  <si>
    <t>C1.4.3.2</t>
  </si>
  <si>
    <t>C1.4.3.5</t>
  </si>
  <si>
    <t>C1.4.3.7</t>
  </si>
  <si>
    <t>C1.4.3.8</t>
  </si>
  <si>
    <t>C1.4.3.10</t>
  </si>
  <si>
    <t>C1.4.3.11</t>
  </si>
  <si>
    <t>C1.4.3.12</t>
  </si>
  <si>
    <t>C1.4.3.13</t>
  </si>
  <si>
    <t>C1.4.3.14</t>
  </si>
  <si>
    <t>C1.4.3.15</t>
  </si>
  <si>
    <t>C1.4.3.16</t>
  </si>
  <si>
    <t>C1.4.3.19</t>
  </si>
  <si>
    <t>Wall mounted pivot plan filling system</t>
  </si>
  <si>
    <t>220/250 volt power outlet plug point</t>
  </si>
  <si>
    <t>400/231 volt 2-phase power outlet plug point</t>
  </si>
  <si>
    <t>Single 1 500 mm, 58 watt fluorescent tube ceilling light</t>
  </si>
  <si>
    <t>Single 1 500 mm, 22 watt LED tube ceilling light</t>
  </si>
  <si>
    <t>Wash-hand basin</t>
  </si>
  <si>
    <t>C1.4.3.23</t>
  </si>
  <si>
    <t>C1.4.3.24</t>
  </si>
  <si>
    <t>C1.4.3.28</t>
  </si>
  <si>
    <t>Fire extinguisher 9,0 kg, dry powder type</t>
  </si>
  <si>
    <t>Air-conditioning unit</t>
  </si>
  <si>
    <t>UPS / Voltage stabiliser</t>
  </si>
  <si>
    <t>C1.4.4.1</t>
  </si>
  <si>
    <t>C1.4.4.2</t>
  </si>
  <si>
    <t>C1.4.4.5</t>
  </si>
  <si>
    <t>C1.4.4.6</t>
  </si>
  <si>
    <t>C1.4.4.7</t>
  </si>
  <si>
    <t>C1.4.4.8</t>
  </si>
  <si>
    <t>C1.4.4.11</t>
  </si>
  <si>
    <t>C1.4.4.15</t>
  </si>
  <si>
    <t>Cell phones costs, including pro-rate rentals, for calls made in connection with contract administration</t>
  </si>
  <si>
    <t>Handling cost and profit in respect of item C1.4.4.1</t>
  </si>
  <si>
    <t>C1.4.5</t>
  </si>
  <si>
    <t>Services at site offices, laboratories and site accommodation</t>
  </si>
  <si>
    <t>C1.4.5.1</t>
  </si>
  <si>
    <t>Fixed costs</t>
  </si>
  <si>
    <t>C1.4.5.2</t>
  </si>
  <si>
    <t>Running costs</t>
  </si>
  <si>
    <t>ACCOMMODATION OF TRAFFIC</t>
  </si>
  <si>
    <t>The provision of internet conectivity and WIFI data for Engineer's site staff</t>
  </si>
  <si>
    <t>The provision of paper and ink for a combination colour printer/copier/scanner</t>
  </si>
  <si>
    <t>The provision of a complete 440/231 volt three phase electrical power installation, including all poles, insulators, wiring, switchboards, mains connection, meters, etc.</t>
  </si>
  <si>
    <t>The provision of all gas installations required at the site offices, laboratories and at the Engineer's staff accommodation (if required), including gas storage cylinders, tubing, regulators, gas burners and shut-off cocks</t>
  </si>
  <si>
    <t>Handling cost and profit in respect of item C1.4.4.5</t>
  </si>
  <si>
    <t>Handling cost and profit in respect of item C1.4.4.7</t>
  </si>
  <si>
    <t>C1.5.5.10</t>
  </si>
  <si>
    <t>C1.5.5.11</t>
  </si>
  <si>
    <t>C1.5.5.12</t>
  </si>
  <si>
    <t>Watering of temporary deviations and existing roads used as detours</t>
  </si>
  <si>
    <t>Handling cost, profit and all other charges in respect of item C1.5.5.12</t>
  </si>
  <si>
    <t>C1.5.7</t>
  </si>
  <si>
    <t>Temporary traffic control facilities</t>
  </si>
  <si>
    <t>C1.5.7.1</t>
  </si>
  <si>
    <t>C1.5.7.2</t>
  </si>
  <si>
    <t>C1.5.7.3</t>
  </si>
  <si>
    <t>C1.5.7.5</t>
  </si>
  <si>
    <t>Delineators including mounting bases and ballast:</t>
  </si>
  <si>
    <t>Traffic cones, minimum height 750 mm</t>
  </si>
  <si>
    <t>Flagmen</t>
  </si>
  <si>
    <t>Provision of illuminated traffic signs</t>
  </si>
  <si>
    <t>(a.i)</t>
  </si>
  <si>
    <t>(a.ii)</t>
  </si>
  <si>
    <t xml:space="preserve">(e) </t>
  </si>
  <si>
    <t>C1.6</t>
  </si>
  <si>
    <t>CLEARING AND GRUBBING</t>
  </si>
  <si>
    <t>C1.6.1</t>
  </si>
  <si>
    <t>Clearing</t>
  </si>
  <si>
    <t>C1.6.1.1</t>
  </si>
  <si>
    <t>C1.6.1.2</t>
  </si>
  <si>
    <t>Clearing with machines and some hand labour where necessary</t>
  </si>
  <si>
    <t>Clearing with hand labour only when labour enhanced work is specified</t>
  </si>
  <si>
    <t>C1.6.2</t>
  </si>
  <si>
    <t>Grubbing</t>
  </si>
  <si>
    <t>C1.6.2.1</t>
  </si>
  <si>
    <t>C1.6.2.2</t>
  </si>
  <si>
    <t>C1.6.3.1</t>
  </si>
  <si>
    <t>Girth equal to or exceeding 1,0 m up to and including 2,0 m</t>
  </si>
  <si>
    <t>C1.6.7</t>
  </si>
  <si>
    <t>Re-clearing of previously cleared areas</t>
  </si>
  <si>
    <t>C1.7</t>
  </si>
  <si>
    <t>LOADING AND HAULING</t>
  </si>
  <si>
    <t>C1.7.2</t>
  </si>
  <si>
    <t>Hauling</t>
  </si>
  <si>
    <t>C1.7.2.1</t>
  </si>
  <si>
    <t>Hauling material for use in the Works and off-loading it on the site of the Works:</t>
  </si>
  <si>
    <t>Soil, gravel, crushed stone and pavement layer material</t>
  </si>
  <si>
    <t>hour</t>
  </si>
  <si>
    <t>man-shift</t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</si>
  <si>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- km</t>
    </r>
  </si>
  <si>
    <t>C5.1</t>
  </si>
  <si>
    <t>ROADBED</t>
  </si>
  <si>
    <t>Soft excavation</t>
  </si>
  <si>
    <t>Hard excavation (other than by blasting)</t>
  </si>
  <si>
    <t>(b.i)</t>
  </si>
  <si>
    <t>(b.ii)</t>
  </si>
  <si>
    <t>C5.2</t>
  </si>
  <si>
    <t>FILL</t>
  </si>
  <si>
    <t>C5.2.2</t>
  </si>
  <si>
    <t>Fill construction</t>
  </si>
  <si>
    <t>C5.2.2.1</t>
  </si>
  <si>
    <t>Normal fill material in compacted layer thicknesses of 200 mm and less:</t>
  </si>
  <si>
    <t>C5.2.11</t>
  </si>
  <si>
    <t>Finishing off fill slopes, medians and interchange areas</t>
  </si>
  <si>
    <t>C5.2.11.1</t>
  </si>
  <si>
    <t>Fill slopes</t>
  </si>
  <si>
    <t>C5.3</t>
  </si>
  <si>
    <t>ROAD PAVEMENT LAYERS</t>
  </si>
  <si>
    <t>C5.3.2.1</t>
  </si>
  <si>
    <t>(i)</t>
  </si>
  <si>
    <t>(j)</t>
  </si>
  <si>
    <t>(k)</t>
  </si>
  <si>
    <t>(l)</t>
  </si>
  <si>
    <t>(m)</t>
  </si>
  <si>
    <t>(n)</t>
  </si>
  <si>
    <t>(g)</t>
  </si>
  <si>
    <t>(a.iii)</t>
  </si>
  <si>
    <t>(c.i)</t>
  </si>
  <si>
    <t>(c.ii)</t>
  </si>
  <si>
    <t>(d.i)</t>
  </si>
  <si>
    <t>C13.1</t>
  </si>
  <si>
    <t>FOUNDATIONS</t>
  </si>
  <si>
    <t>Excavation:</t>
  </si>
  <si>
    <t>Excavating soft material situated within the following successive depth ranges:</t>
  </si>
  <si>
    <t>0 m up to 1,5 m</t>
  </si>
  <si>
    <t>&gt; 1,5 m and &lt; 3,0 m</t>
  </si>
  <si>
    <t>Etc. in increments of 1,5 m</t>
  </si>
  <si>
    <t>Extra over subitem C13.1.3.1 for excavation in hard material irrespective of depth</t>
  </si>
  <si>
    <t>Extra over subitem C13.1.3.1 for additional excavation required by the Engineer after excavation is complete</t>
  </si>
  <si>
    <t>C13.1.3</t>
  </si>
  <si>
    <t>C13.1.3.1</t>
  </si>
  <si>
    <t>C13.1.3.2</t>
  </si>
  <si>
    <t>C13.1.3.3</t>
  </si>
  <si>
    <t>Excavation by labour enhanced methods:</t>
  </si>
  <si>
    <t>Excavate in soft material situated within the following successive depth ranges:</t>
  </si>
  <si>
    <t>C13.1.4</t>
  </si>
  <si>
    <t>C13.1.4.1</t>
  </si>
  <si>
    <t>Access and drainage:</t>
  </si>
  <si>
    <t>C13.1.6</t>
  </si>
  <si>
    <t>C13.1.6.1</t>
  </si>
  <si>
    <t>Access</t>
  </si>
  <si>
    <t>Backfill to excavations utilising:</t>
  </si>
  <si>
    <t>Material from excavation</t>
  </si>
  <si>
    <t>Imported material</t>
  </si>
  <si>
    <t>C13.1.7</t>
  </si>
  <si>
    <t>C13.1.7.1</t>
  </si>
  <si>
    <t>C13.1.7.2</t>
  </si>
  <si>
    <t>Fill within a restricted area (extra over item C5.2.2)</t>
  </si>
  <si>
    <t>C13.1.9</t>
  </si>
  <si>
    <t>C13.1.14</t>
  </si>
  <si>
    <t>C13.1.14.4</t>
  </si>
  <si>
    <t>Foundation fill consisting of:</t>
  </si>
  <si>
    <t>C13.1.16</t>
  </si>
  <si>
    <t>C13.1.17</t>
  </si>
  <si>
    <t>Moving to and setting up equipment at each hole to be drilled for grouting:</t>
  </si>
  <si>
    <t>Dowel bars:</t>
  </si>
  <si>
    <t>Supply and installation of dowel bars (type, diameter, length, corrosion protection, together with type of grout, indicated)</t>
  </si>
  <si>
    <t>C13.1.18</t>
  </si>
  <si>
    <t>C13.1.19</t>
  </si>
  <si>
    <t>C13.1.20</t>
  </si>
  <si>
    <t>C13.1.20.2</t>
  </si>
  <si>
    <t>C13.1.22</t>
  </si>
  <si>
    <t>FALSEWORK, FORMWORK AND CONCRETE FINISH</t>
  </si>
  <si>
    <t>C13.2</t>
  </si>
  <si>
    <t>C13.2.2</t>
  </si>
  <si>
    <t>C13.2.3</t>
  </si>
  <si>
    <t>C13.2.4</t>
  </si>
  <si>
    <t>Permanent formwork</t>
  </si>
  <si>
    <t>C13.2.5</t>
  </si>
  <si>
    <t>C13.2.5.2</t>
  </si>
  <si>
    <t>C13.2.6</t>
  </si>
  <si>
    <t>C13.3</t>
  </si>
  <si>
    <t>STEEL REINFORCEMENT</t>
  </si>
  <si>
    <t>C13.3.1</t>
  </si>
  <si>
    <t>C13.3.1.1</t>
  </si>
  <si>
    <t>Reinforcement for:</t>
  </si>
  <si>
    <t>BEARINGS</t>
  </si>
  <si>
    <t>C13.6</t>
  </si>
  <si>
    <t>Specialist proprietary bearings:</t>
  </si>
  <si>
    <t>Prime cost sum allowed for purchasing and taking delivery of bearing</t>
  </si>
  <si>
    <t>Percentage on prime cost sum for charges and profit</t>
  </si>
  <si>
    <t>C13.6.5</t>
  </si>
  <si>
    <t>C13.6.5.1</t>
  </si>
  <si>
    <t>C13.6.5.2</t>
  </si>
  <si>
    <t>C13.6.6</t>
  </si>
  <si>
    <t>JOINTS</t>
  </si>
  <si>
    <t>C13.7</t>
  </si>
  <si>
    <t>Filled joints:</t>
  </si>
  <si>
    <t>Sealing joints with:</t>
  </si>
  <si>
    <t>Specialist proprietary expansion joints:</t>
  </si>
  <si>
    <t>Prime cost sum allowed for purchasing and taking delivery of expansion joints</t>
  </si>
  <si>
    <t>Installation of specialist proprietary expansion joints:</t>
  </si>
  <si>
    <t>C13.7.2.1</t>
  </si>
  <si>
    <t>C13.7.2</t>
  </si>
  <si>
    <t>C13.7.4</t>
  </si>
  <si>
    <t>C13.7.4.1</t>
  </si>
  <si>
    <t>C13.7.9</t>
  </si>
  <si>
    <t>C13.7.9.1</t>
  </si>
  <si>
    <t>C13.7.9.2</t>
  </si>
  <si>
    <t>C13.7.10</t>
  </si>
  <si>
    <t>C13.7.10.1</t>
  </si>
  <si>
    <t>C13.8</t>
  </si>
  <si>
    <t>ANCILLARY STRUCTURAL ELEMENTS</t>
  </si>
  <si>
    <t>C13.8.1</t>
  </si>
  <si>
    <t>Parapets</t>
  </si>
  <si>
    <t>C13.8.1.2</t>
  </si>
  <si>
    <t>Numbers formed in concrete</t>
  </si>
  <si>
    <t>Drainage pipes and weep holes:</t>
  </si>
  <si>
    <t>Drainage pipes:</t>
  </si>
  <si>
    <t>Weep holes:</t>
  </si>
  <si>
    <t>C13.8.2</t>
  </si>
  <si>
    <t>C13.8.7</t>
  </si>
  <si>
    <t>C13.8.7.3</t>
  </si>
  <si>
    <t>C13.8.10</t>
  </si>
  <si>
    <t>C13.8.10.1</t>
  </si>
  <si>
    <t>C13.8.10.2</t>
  </si>
  <si>
    <t>C13.8.12</t>
  </si>
  <si>
    <t>DRAINS</t>
  </si>
  <si>
    <t>C3.1</t>
  </si>
  <si>
    <r>
      <t>m</t>
    </r>
    <r>
      <rPr>
        <sz val="10"/>
        <rFont val="Calibri"/>
        <family val="2"/>
      </rPr>
      <t>³</t>
    </r>
  </si>
  <si>
    <t>Boulder excavation class B</t>
  </si>
  <si>
    <t>Boulder excavation class A</t>
  </si>
  <si>
    <t>C4.2.12</t>
  </si>
  <si>
    <t>C4.2.9.4</t>
  </si>
  <si>
    <t>C4.2.9.3</t>
  </si>
  <si>
    <t>C4.2.9.2</t>
  </si>
  <si>
    <t>Soft excavation, overburden and unsuitable material</t>
  </si>
  <si>
    <t>C4.2.9.1</t>
  </si>
  <si>
    <t>Excavate material to spoil in sites designated by the Contractor, material obtained from</t>
  </si>
  <si>
    <t>C4.2.9</t>
  </si>
  <si>
    <t>C4.2.3.4</t>
  </si>
  <si>
    <t>C4.2.3.2</t>
  </si>
  <si>
    <t>C4.2.3.1</t>
  </si>
  <si>
    <t>m2</t>
  </si>
  <si>
    <r>
      <t>m</t>
    </r>
    <r>
      <rPr>
        <vertAlign val="superscript"/>
        <sz val="10"/>
        <rFont val="Arial"/>
        <family val="2"/>
      </rPr>
      <t>3</t>
    </r>
    <r>
      <rPr>
        <sz val="11"/>
        <color theme="1"/>
        <rFont val="Calibri"/>
        <family val="2"/>
        <scheme val="minor"/>
      </rPr>
      <t/>
    </r>
  </si>
  <si>
    <t>Prov Sum</t>
  </si>
  <si>
    <t>PC Sum</t>
  </si>
  <si>
    <t>Client Line 1:</t>
  </si>
  <si>
    <t>Client Line 2:</t>
  </si>
  <si>
    <t>Sum</t>
  </si>
  <si>
    <t>Nailing of gang nail plates on top of timber guardrail posts</t>
  </si>
  <si>
    <t>C11.4.14</t>
  </si>
  <si>
    <t>Steel base plates for guardrail posts on structures</t>
  </si>
  <si>
    <t>C11.4.13</t>
  </si>
  <si>
    <t>Reflective plates</t>
  </si>
  <si>
    <t>On timber posts (Drawing reference)</t>
  </si>
  <si>
    <t>C11.4.1.1</t>
  </si>
  <si>
    <t>Steel plates</t>
  </si>
  <si>
    <t>C11.4.6.1</t>
  </si>
  <si>
    <t>C11.4.6</t>
  </si>
  <si>
    <t>Terminal sections for 3,81 guardrails comprising of:</t>
  </si>
  <si>
    <t>C11.4.1.2</t>
  </si>
  <si>
    <t>Complete galvanized system compliant to SANS 1350:</t>
  </si>
  <si>
    <t>Erecting of guardrails at 3,81 m spacing</t>
  </si>
  <si>
    <t>C11.4.1</t>
  </si>
  <si>
    <t>m²</t>
  </si>
  <si>
    <t>h</t>
  </si>
  <si>
    <t>EXPANDED PUBLIC WORKS PROGRAMME (EPWP)</t>
  </si>
  <si>
    <t xml:space="preserve">Provision of training venue facility, including the cost of transport the learners to and from this facility </t>
  </si>
  <si>
    <t>hr</t>
  </si>
  <si>
    <t>FROM PAGE</t>
  </si>
  <si>
    <t>C2.3 SUMMARY OF BILL OF QUANTITIES</t>
  </si>
  <si>
    <t>VAT (15% of Subtotal 3)</t>
  </si>
  <si>
    <t>TOTAL CARRIED FORWARD TO FORM OF OFFER</t>
  </si>
  <si>
    <t>TOTAL CARRIED FORWARD TO SUMMARY</t>
  </si>
  <si>
    <t>Contract No</t>
  </si>
  <si>
    <t>Contract Description</t>
  </si>
  <si>
    <t>C4.2</t>
  </si>
  <si>
    <t>CUT MATERIALS</t>
  </si>
  <si>
    <t>m3</t>
  </si>
  <si>
    <t>Prime Cost</t>
  </si>
  <si>
    <t>ROAD RESTRAINT SYSTEMS</t>
  </si>
  <si>
    <t>C11.4</t>
  </si>
  <si>
    <t>Generic Skills</t>
  </si>
  <si>
    <t>Training costs</t>
  </si>
  <si>
    <t>Entrepreneurial skills:</t>
  </si>
  <si>
    <t>Generic Skills:</t>
  </si>
  <si>
    <t>Construction skills:</t>
  </si>
  <si>
    <t>(d.ii)</t>
  </si>
  <si>
    <t>(e.i)</t>
  </si>
  <si>
    <t>(e.ii)</t>
  </si>
  <si>
    <t>Provision of tools and apparel for the NYS workers</t>
  </si>
  <si>
    <t>Liaison with the Employer’s project manager and the training service provider:</t>
  </si>
  <si>
    <t>Liaison conducted by senior site foreman</t>
  </si>
  <si>
    <t>(a.iv)</t>
  </si>
  <si>
    <t>SCHEDULE</t>
  </si>
  <si>
    <t>TOTAL SCHEDULE A: ROADWORKS</t>
  </si>
  <si>
    <t>SUBTOTAL 1</t>
  </si>
  <si>
    <t>SUBTOTAL 2</t>
  </si>
  <si>
    <t>SUBTOTAL 3</t>
  </si>
  <si>
    <t>F</t>
  </si>
  <si>
    <t>Transportation and accommodation costs of selected learners only, while receiving off-site training:</t>
  </si>
  <si>
    <t>Transportation and accommodation costs</t>
  </si>
  <si>
    <t>Payments associated with the NYS programme:</t>
  </si>
  <si>
    <t>Employment of NYS workers</t>
  </si>
  <si>
    <t>Training of NYS workers:</t>
  </si>
  <si>
    <t>Provision of training for NYS workers</t>
  </si>
  <si>
    <t>Liaison conducted by the construction manager</t>
  </si>
  <si>
    <t>E</t>
  </si>
  <si>
    <t>E6.02</t>
  </si>
  <si>
    <t>Handling costs and profit in respect of subitem E6.02(a)(i) above.</t>
  </si>
  <si>
    <t>Handling costs and profit in respect of subitem E6.02(b)(i) above.</t>
  </si>
  <si>
    <t>Handling costs and profit in respect of subitem E6.02(c)(i) above.</t>
  </si>
  <si>
    <t>Handling costs and profit in respect of subitem E6.02(d)(i) above.</t>
  </si>
  <si>
    <t>E6.03</t>
  </si>
  <si>
    <t>Handling cost and profit in respect of subitem E6.03(a) and (b) above</t>
  </si>
  <si>
    <t>Handling costs and profit in respect of subitem subitem E6.03(d)(i) above</t>
  </si>
  <si>
    <t>E6.01</t>
  </si>
  <si>
    <t>SMALL CONTRACTOR DEVELOPMENT</t>
  </si>
  <si>
    <t>Procurement of Targeted Enterprises:</t>
  </si>
  <si>
    <t>Management and execution of Targeted Enterprise procurement process:</t>
  </si>
  <si>
    <t>Procurement process for the appointment of CIDB contractor grading designation 1 Targeted Enterprise subcontractor (100 copies of the tender document required for each individual tender)</t>
  </si>
  <si>
    <t>Procurement process for the appointment of CIDB contractor grading designation 2 Targeted Enterprise subcontractor (80 copies of the tender document required for each individual tender)</t>
  </si>
  <si>
    <t>Procurement process for the appointment of CIDB contractor grading designation 3 Targeted Enterprise subcontractor (60 copies of the tender document required for each individual tender)</t>
  </si>
  <si>
    <t>Procurement process for the appointment of CIDB contractor grading designation 4 Targeted Enterprise subcontractor (50 copies of the tender document required for each individual tender)</t>
  </si>
  <si>
    <t>F10.1</t>
  </si>
  <si>
    <t>F10.2</t>
  </si>
  <si>
    <t>Construction Works for Targeted Enterprise subcontractors:</t>
  </si>
  <si>
    <t>Payments associated with the construction Works carried out by Targeted Enterprise subcontractors</t>
  </si>
  <si>
    <t>Handling costs and profit in respect of subitem F10.02(a)</t>
  </si>
  <si>
    <t>Supply of materials and small construction equipment to assist Targeted Enterprise subcontractors</t>
  </si>
  <si>
    <t>Handling costs and profit in respect of subitem F10.02(c)</t>
  </si>
  <si>
    <t>Management of the Targeted Enterprise subcontractors</t>
  </si>
  <si>
    <t>Month</t>
  </si>
  <si>
    <t>SCHEDULE E: EXPANDED PUBLIC WORKS PROGRAMME (EPWP)</t>
  </si>
  <si>
    <t>SCHEDULE F: SMALL CONTRACTOR DEVELOPMENT</t>
  </si>
  <si>
    <t>Training of Targeted Enterprise subcontractors:</t>
  </si>
  <si>
    <t>F10.03</t>
  </si>
  <si>
    <t>Handling costs and profit in respect of subitem F10.03(a)(i)</t>
  </si>
  <si>
    <t>Handling costs and profit in respect of subitem F10.03(b)(i)</t>
  </si>
  <si>
    <t>Handling costs and profit in respect of subitem F10.03(c)(i)</t>
  </si>
  <si>
    <t>Handling costs and profit in respect of subitem F10.03(d)(i)</t>
  </si>
  <si>
    <t>Motor grader (112 kW)</t>
  </si>
  <si>
    <t>Vibratory roller Bomag 212 or similar</t>
  </si>
  <si>
    <t>Front end loader backhoe (60 kW)</t>
  </si>
  <si>
    <t>Excavator (125 kW)</t>
  </si>
  <si>
    <t>Compressor (450 cfm with hoses and tools)</t>
  </si>
  <si>
    <t>Tpper Trucks:</t>
  </si>
  <si>
    <t>(i) 6 m³ capacity</t>
  </si>
  <si>
    <t>Tractor loader backhoe 4 x 4 (55 kW)</t>
  </si>
  <si>
    <t>Water truck 7000 litre</t>
  </si>
  <si>
    <t>Bulldozer (125 kW)</t>
  </si>
  <si>
    <t>Pedestrian roller (700 kg)</t>
  </si>
  <si>
    <t xml:space="preserve">Water pump (75 mm diameter with 50 m hose) </t>
  </si>
  <si>
    <t>Concrete Mixer (250l) Springbok</t>
  </si>
  <si>
    <t>Water Bowser 10 000 litre</t>
  </si>
  <si>
    <t>White boards (2 m x 1 m)</t>
  </si>
  <si>
    <t>Notice boards (2,0 m x 1,5 m softboard)</t>
  </si>
  <si>
    <t>Illuminated road sign - R &amp; TR series (1200 mm diameter)</t>
  </si>
  <si>
    <t>Illuminated road sign - TW series (triangular, 1500 mm sides)</t>
  </si>
  <si>
    <t>Penalties:</t>
  </si>
  <si>
    <t>Fixed penalty per occurrence</t>
  </si>
  <si>
    <t>Time-related penalty</t>
  </si>
  <si>
    <t>Rate only</t>
  </si>
  <si>
    <t>PSC1.5.14</t>
  </si>
  <si>
    <t>(a) Single sided, reversible left or right (TW401 / TW402) (800 mm x 200 mm)</t>
  </si>
  <si>
    <t>(b) Double sided, reversible left or right (TW401 / TW402) (800 mm x 200 mm)</t>
  </si>
  <si>
    <t>TOTAL CARRIED FORWARD SUMMARY</t>
  </si>
  <si>
    <t>End treatments where single guardrail sections are specified (SD 1102/2 on drawing no. SD1102/A)</t>
  </si>
  <si>
    <t>Mass concrete (15/19)</t>
  </si>
  <si>
    <t>(i) 45 mm diameter holes for Y25 Dowel Bars</t>
  </si>
  <si>
    <t>Establishment on site for drilling of holes and grouting of rock fissures:</t>
  </si>
  <si>
    <t>(i) Abutments</t>
  </si>
  <si>
    <t>(ii) Piers</t>
  </si>
  <si>
    <t>Drilling of holes for grouting:</t>
  </si>
  <si>
    <t>(b) High tensile bars</t>
  </si>
  <si>
    <t>(i) Y25 mm diam dowel bars as detailed</t>
  </si>
  <si>
    <t>Foundation lining (0,25 m Um PVC damproof membrane under approadch slab), using labour enhanced methods</t>
  </si>
  <si>
    <t>Grouting (Superflow bedding grout or similar approved for dowel bar holes)</t>
  </si>
  <si>
    <t>(a) Class F1 finish to:</t>
  </si>
  <si>
    <t>(i) Abutment bases</t>
  </si>
  <si>
    <t>(ii) Hidden faces of abutment breast walls and screen walls</t>
  </si>
  <si>
    <t>(iv) Approach slab sides</t>
  </si>
  <si>
    <t>(v) Pier footings</t>
  </si>
  <si>
    <t>(b) Class F2 finish to:</t>
  </si>
  <si>
    <t>(i) Exposed faces of abutment walls and screen walls</t>
  </si>
  <si>
    <t>(ii) Piers column sides</t>
  </si>
  <si>
    <t>(iv) Piers column cutwaters (cercular ends)</t>
  </si>
  <si>
    <t>(v) Vertical surfaces of deck sides</t>
  </si>
  <si>
    <t>(vi) Vertical surfaces of diaphragms/deck ends</t>
  </si>
  <si>
    <t>Vertical formwork to provide:</t>
  </si>
  <si>
    <r>
      <t>m</t>
    </r>
    <r>
      <rPr>
        <vertAlign val="super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/>
    </r>
  </si>
  <si>
    <t>Horizontal formwork to provide:</t>
  </si>
  <si>
    <t>(i) Deck diaphragms soffit</t>
  </si>
  <si>
    <t>Inclined formwork to provide:</t>
  </si>
  <si>
    <t>(ii) Soffit of abutment approach slab seat</t>
  </si>
  <si>
    <t>(ii) Deck inclined deck sides</t>
  </si>
  <si>
    <t>Supply and install  deck precast plank permanent shutters as per Engineers detail.(inclusive of all concrete works, formwork, reinforcing steel, and all concrete).</t>
  </si>
  <si>
    <t>Formwork to form open joints</t>
  </si>
  <si>
    <t>(i) Between vertical and horizontal surfaces at the deck ends and the abutments</t>
  </si>
  <si>
    <t>(a)  Piers Bases</t>
  </si>
  <si>
    <t>(i) Mild-steel bars</t>
  </si>
  <si>
    <t>(ii) High-yield-stress-steel bars</t>
  </si>
  <si>
    <t>(b) Pier columns</t>
  </si>
  <si>
    <t>(c) Abutment Bases</t>
  </si>
  <si>
    <t>(d) Abutment frontwalls and sidewalls</t>
  </si>
  <si>
    <t>(g) Deck diaphragms</t>
  </si>
  <si>
    <t>(h) Deck slabs</t>
  </si>
  <si>
    <t>(i) Parapets</t>
  </si>
  <si>
    <t>Installing the proprietary bearings</t>
  </si>
  <si>
    <t>a) Rubber Bearings</t>
  </si>
  <si>
    <t xml:space="preserve">(i) 1103kN -  300x250x5(0)74mm </t>
  </si>
  <si>
    <t>(a) Approved silicon sealant  for 10mm wide movement joints to Concrete Parapets</t>
  </si>
  <si>
    <t>(b) Approved silicon sealant for 20mm wide movement joints F-Type NJ Parapets</t>
  </si>
  <si>
    <t>(c) Approved silicon sealant for 40mm wide movement joints</t>
  </si>
  <si>
    <t>(a) 10mm wide movement joints in Concrete Parapets filled with Jointex</t>
  </si>
  <si>
    <t>(b) 20mm wide movement joints in NJ Parapets filled with Jointex</t>
  </si>
  <si>
    <t>(c) 40mm wide movement joints in Parapets filled with Jointex</t>
  </si>
  <si>
    <t>Concrete barriers and parapets</t>
  </si>
  <si>
    <t>(b) Concrete F Shape Parapet Type A (NJ parapets  (1380x560) as detailed on Plan No. 3600/01</t>
  </si>
  <si>
    <t>(b) End blocks to Concrete F-Shape Parapet Type A (1380mm high)(NJ parapets  each
4000mm long by 560mm wide)</t>
  </si>
  <si>
    <t>End blocks</t>
  </si>
  <si>
    <t>(ii)</t>
  </si>
  <si>
    <t>(i) 50mm dia uPVC drainage pipe to abutment seating beam as per Engineers detail.</t>
  </si>
  <si>
    <t>(ii) M65 Netlon drainage pipe behind abutments as detailed  as per Engineers detail.</t>
  </si>
  <si>
    <t>(iii) 200 mm DN3 Netlon drainage strips behind abutments and retaining walls</t>
  </si>
  <si>
    <t>No.</t>
  </si>
  <si>
    <t>(iv) 110 mm diameter deck drain scupper pipes</t>
  </si>
  <si>
    <t>(i) uPVC 50mm dia. drainage pipes each 800mm long</t>
  </si>
  <si>
    <t>(a) bidim grade A4 geofabric for abutments retaining walls (or approved equivalent)</t>
  </si>
  <si>
    <t>Synthetic-fibre filter fabric:</t>
  </si>
  <si>
    <t>EPWP Branding (refer to spec)</t>
  </si>
  <si>
    <t>Provisional Sum for EPWP Branding</t>
  </si>
  <si>
    <t>Handling costs and profit in respect of sub-item F5.03(f)(i) above</t>
  </si>
  <si>
    <t>Training venue facility, including the cost of transporting the learners to and from the facility</t>
  </si>
  <si>
    <t>Contractor's charge for the management of the Targeted Enterprise subcontractors appointed in term of Part G</t>
  </si>
  <si>
    <t>C1.2.2</t>
  </si>
  <si>
    <t>Programming and Reporting</t>
  </si>
  <si>
    <t>C1.2.2.6</t>
  </si>
  <si>
    <t>Preparation and submission of all information and reports specified in the Contract Documentation</t>
  </si>
  <si>
    <t xml:space="preserve">Dedicated environmental officer </t>
  </si>
  <si>
    <t xml:space="preserve">Construction Equipment </t>
  </si>
  <si>
    <t>Ablution unit (2m x 1m x 1m)</t>
  </si>
  <si>
    <t>C1.5</t>
  </si>
  <si>
    <t xml:space="preserve">Provision for Geotechnical Investigations throughout the construction duration. </t>
  </si>
  <si>
    <t>PSC1.2.10</t>
  </si>
  <si>
    <t>Provision for diversion of the river</t>
  </si>
  <si>
    <t>PSC1.2.11</t>
  </si>
  <si>
    <t>Provision of architectural finish to the bridge structure</t>
  </si>
  <si>
    <t>Gravel wearing course layer ( layer thickness 150mm compacted to 95% of MDD, G7 Quality)</t>
  </si>
  <si>
    <t>Upper subbase gravel layer (layer thickness 300mm compacted to 97% of MDD, G9 quality)</t>
  </si>
  <si>
    <t>Numbers for structures:</t>
  </si>
  <si>
    <t>(iii) Abutment slab sides</t>
  </si>
  <si>
    <t>(iii) Abutment slab soffit</t>
  </si>
  <si>
    <t>Plug Type Joint as specified in Engineers Drawings</t>
  </si>
  <si>
    <t>(Drawing No : 3600/07)(Detail at top of Pier)</t>
  </si>
  <si>
    <t>C1.2.8.3</t>
  </si>
  <si>
    <t>Vehicles (specify size)</t>
  </si>
  <si>
    <t>Light delivery vehicle</t>
  </si>
  <si>
    <t>Dump Truck</t>
  </si>
  <si>
    <t>C1.5.11</t>
  </si>
  <si>
    <t>Provision of safety equipment for visitors</t>
  </si>
  <si>
    <t>C1.5.11.1</t>
  </si>
  <si>
    <t>Provision of reflective safety vests for visitors</t>
  </si>
  <si>
    <t>C1.5.11.2</t>
  </si>
  <si>
    <t>Provision of hard hats for visitors</t>
  </si>
  <si>
    <t>Construction of layers using conventional construction methods:</t>
  </si>
  <si>
    <t>Cut slopes</t>
  </si>
  <si>
    <t>Compacted to 90% MDD</t>
  </si>
  <si>
    <t>C1.2.4</t>
  </si>
  <si>
    <t>Stakeholder liaison</t>
  </si>
  <si>
    <t>C1.5.7.4</t>
  </si>
  <si>
    <t>Traffic Controllers</t>
  </si>
  <si>
    <t>C1.5.7.8</t>
  </si>
  <si>
    <t>Traffic control stations</t>
  </si>
  <si>
    <t>1.5.5.9</t>
  </si>
  <si>
    <t>1.5.5</t>
  </si>
  <si>
    <t>Maintenance of temporary deviations</t>
  </si>
  <si>
    <t>Grading of temporary deviations and existing roads used as detours</t>
  </si>
  <si>
    <t>Grubbing with machines and some hand labour where necessary</t>
  </si>
  <si>
    <t>Grubbing with hand labour only when labour enhanced work is specified or it is not practical to use a machine</t>
  </si>
  <si>
    <t>C13.8.13</t>
  </si>
  <si>
    <t>Concrete channels adjoining structural works (300 mm X 300 mm)</t>
  </si>
  <si>
    <t>C4.2.1</t>
  </si>
  <si>
    <t>Compiling and implementing M&amp;U plans for cuttings</t>
  </si>
  <si>
    <t>C4.2.1.1</t>
  </si>
  <si>
    <r>
      <t>Cuttings exceeding 5 000 m</t>
    </r>
    <r>
      <rPr>
        <sz val="10"/>
        <rFont val="Calibri"/>
        <family val="2"/>
      </rPr>
      <t>³</t>
    </r>
    <r>
      <rPr>
        <sz val="10"/>
        <rFont val="Arial"/>
        <family val="2"/>
      </rPr>
      <t xml:space="preserve"> up to 10 000 m</t>
    </r>
    <r>
      <rPr>
        <sz val="10"/>
        <rFont val="Calibri"/>
        <family val="2"/>
      </rPr>
      <t>³</t>
    </r>
  </si>
  <si>
    <r>
      <t>Cuttings exceeding 10 000 m</t>
    </r>
    <r>
      <rPr>
        <sz val="10"/>
        <rFont val="Calibri"/>
        <family val="2"/>
      </rPr>
      <t>³</t>
    </r>
    <r>
      <rPr>
        <sz val="10"/>
        <rFont val="Arial"/>
        <family val="2"/>
      </rPr>
      <t xml:space="preserve"> up to 20 000 m</t>
    </r>
    <r>
      <rPr>
        <sz val="10"/>
        <rFont val="Calibri"/>
        <family val="2"/>
      </rPr>
      <t>³</t>
    </r>
  </si>
  <si>
    <r>
      <t>Cuttings exceeding 20 000 m</t>
    </r>
    <r>
      <rPr>
        <sz val="10"/>
        <rFont val="Calibri"/>
        <family val="2"/>
      </rPr>
      <t>³</t>
    </r>
    <r>
      <rPr>
        <sz val="10"/>
        <rFont val="Arial"/>
        <family val="2"/>
      </rPr>
      <t xml:space="preserve"> up to 50 000 m</t>
    </r>
    <r>
      <rPr>
        <sz val="10"/>
        <rFont val="Calibri"/>
        <family val="2"/>
      </rPr>
      <t>³</t>
    </r>
  </si>
  <si>
    <r>
      <t>Cuttings exceeding 50 000 m</t>
    </r>
    <r>
      <rPr>
        <sz val="10"/>
        <rFont val="Calibri"/>
        <family val="2"/>
      </rPr>
      <t>³</t>
    </r>
    <r>
      <rPr>
        <sz val="10"/>
        <rFont val="Arial"/>
        <family val="2"/>
      </rPr>
      <t xml:space="preserve"> up to 100 000 m</t>
    </r>
    <r>
      <rPr>
        <sz val="10"/>
        <rFont val="Calibri"/>
        <family val="2"/>
      </rPr>
      <t>³</t>
    </r>
  </si>
  <si>
    <t>C4.2.1.2</t>
  </si>
  <si>
    <t>C4.2.1.3</t>
  </si>
  <si>
    <t>C4.2.1.4</t>
  </si>
  <si>
    <t>C4.2.3</t>
  </si>
  <si>
    <t>Excavating of materials in cuttings, material obtained from:</t>
  </si>
  <si>
    <t>C5.2.1</t>
  </si>
  <si>
    <t>Compiling and implementing M&amp;U plans for fills</t>
  </si>
  <si>
    <r>
      <t>Fills exceeding 5 000 m</t>
    </r>
    <r>
      <rPr>
        <sz val="10"/>
        <rFont val="Calibri"/>
        <family val="2"/>
      </rPr>
      <t>³</t>
    </r>
    <r>
      <rPr>
        <sz val="10"/>
        <rFont val="Arial"/>
        <family val="2"/>
      </rPr>
      <t xml:space="preserve"> up to 10 000 m</t>
    </r>
    <r>
      <rPr>
        <sz val="10"/>
        <rFont val="Calibri"/>
        <family val="2"/>
      </rPr>
      <t>³</t>
    </r>
  </si>
  <si>
    <r>
      <t>Fills exceeding 10 000 m</t>
    </r>
    <r>
      <rPr>
        <sz val="10"/>
        <rFont val="Calibri"/>
        <family val="2"/>
      </rPr>
      <t>³</t>
    </r>
    <r>
      <rPr>
        <sz val="10"/>
        <rFont val="Arial"/>
        <family val="2"/>
      </rPr>
      <t xml:space="preserve"> up to 20 000 m</t>
    </r>
    <r>
      <rPr>
        <sz val="10"/>
        <rFont val="Calibri"/>
        <family val="2"/>
      </rPr>
      <t>³</t>
    </r>
  </si>
  <si>
    <r>
      <t>Fills exceeding 20 000 m</t>
    </r>
    <r>
      <rPr>
        <sz val="10"/>
        <rFont val="Calibri"/>
        <family val="2"/>
      </rPr>
      <t>³</t>
    </r>
    <r>
      <rPr>
        <sz val="10"/>
        <rFont val="Arial"/>
        <family val="2"/>
      </rPr>
      <t xml:space="preserve"> up to 50 000 m</t>
    </r>
    <r>
      <rPr>
        <sz val="10"/>
        <rFont val="Calibri"/>
        <family val="2"/>
      </rPr>
      <t>³</t>
    </r>
  </si>
  <si>
    <r>
      <t>Fills exceeding 50 000 m</t>
    </r>
    <r>
      <rPr>
        <sz val="10"/>
        <rFont val="Calibri"/>
        <family val="2"/>
      </rPr>
      <t>³</t>
    </r>
    <r>
      <rPr>
        <sz val="10"/>
        <rFont val="Arial"/>
        <family val="2"/>
      </rPr>
      <t xml:space="preserve"> up to 100 000 m</t>
    </r>
    <r>
      <rPr>
        <sz val="10"/>
        <rFont val="Calibri"/>
        <family val="2"/>
      </rPr>
      <t>³</t>
    </r>
  </si>
  <si>
    <t>C11.4.4</t>
  </si>
  <si>
    <t>Extra over for horizontally curved guard rails</t>
  </si>
  <si>
    <t>C11.4.4.1</t>
  </si>
  <si>
    <t>Extra over C11.4.1 for horizontally curved guard rails factory bent to a radius of less than 45 m</t>
  </si>
  <si>
    <t>C20.1</t>
  </si>
  <si>
    <t>TESTING OF MATERIALS AND JUDGEMENT OF WORKMANSHIP</t>
  </si>
  <si>
    <t>C20.1.2</t>
  </si>
  <si>
    <t>Special tests requested by the engineer</t>
  </si>
  <si>
    <t>C20.1.2.2</t>
  </si>
  <si>
    <t>Employer's contribution to other special tests</t>
  </si>
  <si>
    <t>(a) Requested by the Engineer</t>
  </si>
  <si>
    <t>(i) Handling costs and profit in respect of item C20.1.2.2(a)</t>
  </si>
  <si>
    <t>C3.1.1</t>
  </si>
  <si>
    <t>Excavation for open drains, catch drain and toe drain:</t>
  </si>
  <si>
    <t>C3.1.1.1</t>
  </si>
  <si>
    <t xml:space="preserve">Excavating all material situated within the following depth ranges below the surface level using conventional methods : </t>
  </si>
  <si>
    <t>0m to 1.5m</t>
  </si>
  <si>
    <t>exceeding 1.5m and up to 3.0m</t>
  </si>
  <si>
    <t>C3.1.1.2</t>
  </si>
  <si>
    <t>Extra over sub-item C3.1.1.1 for excavation in hard and boulder material , irrespective of depth</t>
  </si>
  <si>
    <t>C3.1.4</t>
  </si>
  <si>
    <t>Excavation and disposal of material for subsoil drainage systems</t>
  </si>
  <si>
    <t>C3.1.4.1</t>
  </si>
  <si>
    <t>Excavating in all material situated within the following depth ranges below the surface :</t>
  </si>
  <si>
    <t>Exceeding 1.5m and up to 3.0m</t>
  </si>
  <si>
    <t>C3.1.4.4</t>
  </si>
  <si>
    <t>Extra over sub-item C3.1.4.1 for excavation in hard and boulder material, irrespective of depth</t>
  </si>
  <si>
    <t>C3.1.5</t>
  </si>
  <si>
    <t>Impermeable backfilling to subsoil drainage system</t>
  </si>
  <si>
    <t>C3.1.5.1</t>
  </si>
  <si>
    <t>Un-stabilised natural gravel obtained from approved sources on the site</t>
  </si>
  <si>
    <t>C3.1.7</t>
  </si>
  <si>
    <t>Natural pemeable material in subsoil drainage system ( approved crushed stone ):</t>
  </si>
  <si>
    <t>C3.1.7.2</t>
  </si>
  <si>
    <t>Crushed stone obtained from commercial sources (state grade)</t>
  </si>
  <si>
    <t>C3.1.8</t>
  </si>
  <si>
    <t>Natural permeable material in subsoil drainage system (approved natural sand)</t>
  </si>
  <si>
    <t>C3.1.8.2</t>
  </si>
  <si>
    <t>Natural sand from commercial sources ( state grade)</t>
  </si>
  <si>
    <t>C3.1.9</t>
  </si>
  <si>
    <t>Pipes in subsoil drainage systems :</t>
  </si>
  <si>
    <t>C3.1.9.1</t>
  </si>
  <si>
    <t>U-PVC pipes and fittings , normal duty, complete with coupling ( 100mm internal dia. perforated or slotted synthetic-fibre fabric))</t>
  </si>
  <si>
    <t>C3.1.11.</t>
  </si>
  <si>
    <t>Geotextile (grade C or similar)</t>
  </si>
  <si>
    <t>C3.1.13</t>
  </si>
  <si>
    <t>Concrete outlet structures, manhole boxes, junction boxes and cleaning eyes for subsoil drainage systems:</t>
  </si>
  <si>
    <t>C3.1.13.1</t>
  </si>
  <si>
    <t>Outlet structures (specify each type and drawing reference)</t>
  </si>
  <si>
    <t>C3.1.13.2</t>
  </si>
  <si>
    <t>Inspection boxes (specify each type and drawing reference.)</t>
  </si>
  <si>
    <t>C3.1.13.3</t>
  </si>
  <si>
    <t>Junction boxes (specify each type and drawing reference)</t>
  </si>
  <si>
    <t>C3.1.13.4</t>
  </si>
  <si>
    <t>Cleaning eyes ( specify each type and drawing reference)</t>
  </si>
  <si>
    <t>C3.1.14</t>
  </si>
  <si>
    <t>Caps for subsoil drain pipe :</t>
  </si>
  <si>
    <t>C3.1.14.1</t>
  </si>
  <si>
    <t>Concrete caps</t>
  </si>
  <si>
    <t>C5.1.1</t>
  </si>
  <si>
    <t>Roadbed construction and compaction</t>
  </si>
  <si>
    <t>C5.1.1.1</t>
  </si>
  <si>
    <t>Compaction of insitu material to 90% of MDD</t>
  </si>
  <si>
    <t>C5.1.4</t>
  </si>
  <si>
    <t>Removal of unsuitable material to spoil</t>
  </si>
  <si>
    <t>C5.1.4.1</t>
  </si>
  <si>
    <t>In layer thicknesses of 200mm and less</t>
  </si>
  <si>
    <t>Stable material</t>
  </si>
  <si>
    <t>Unstable material</t>
  </si>
  <si>
    <t>C5.1.5</t>
  </si>
  <si>
    <t>In-situ treatment of roadbed in hard material</t>
  </si>
  <si>
    <t>C5.1.5.1</t>
  </si>
  <si>
    <t>In-situ treatment by ripping</t>
  </si>
  <si>
    <t>THE CONSTRUCTION OF THE WHITE MFOLOZI RIVER BRIDGE NO.3600 AND GRAVEL LINK ROAD D2047 FROM KM 7.318 TO KM 14.300 IN THE ZULULAND DISTRICT UNDER EMPANGENI REGION</t>
  </si>
  <si>
    <t>ZNB01544/00000/00/HOD/INF/22/T</t>
  </si>
  <si>
    <t>C4.1</t>
  </si>
  <si>
    <t>BORROW MATERIALS</t>
  </si>
  <si>
    <t>C4.1.1</t>
  </si>
  <si>
    <t>Compiling and implementing M&amp;U plans</t>
  </si>
  <si>
    <t>C4.1.1.1</t>
  </si>
  <si>
    <t>For borrow pits</t>
  </si>
  <si>
    <t>C4.1.3</t>
  </si>
  <si>
    <t>Construction and maintenance of temporary haul and access roads</t>
  </si>
  <si>
    <t>C4.1.3.1</t>
  </si>
  <si>
    <t>Temporary unsealed roads</t>
  </si>
  <si>
    <t>C4.1.4</t>
  </si>
  <si>
    <t>Removing of the overburden</t>
  </si>
  <si>
    <t>C4.1.4.1</t>
  </si>
  <si>
    <t>In borrow pits</t>
  </si>
  <si>
    <t>C4.1.5</t>
  </si>
  <si>
    <t>Excavating of materials in the borrow pits and quarries, material obtained from</t>
  </si>
  <si>
    <t>C4.1.5.1</t>
  </si>
  <si>
    <t>C4.1.5.2</t>
  </si>
  <si>
    <t>C4.1.5.3</t>
  </si>
  <si>
    <t>C4.1.15</t>
  </si>
  <si>
    <t>Shaping and finishing the borrow pit and quarry areas, and the stockpile sites</t>
  </si>
  <si>
    <t>C4.1.15.1</t>
  </si>
  <si>
    <t>Shaping and finishing the borrow pit and quarry areas, and the stockpile sites:</t>
  </si>
  <si>
    <t>Borrow pits</t>
  </si>
  <si>
    <t>C4.1.15.2</t>
  </si>
  <si>
    <t>Finishing of the borrow pit and quarry areas, and the stockpile sites using labour enhanced methods of construction:</t>
  </si>
  <si>
    <t>C4.4</t>
  </si>
  <si>
    <t>COMMERCIAL MATERIALS</t>
  </si>
  <si>
    <t>C4.4.2</t>
  </si>
  <si>
    <t>Commercial materials identified by the Contractor from commercial, private or other non-commercial suppliers</t>
  </si>
  <si>
    <t>C4.4.2.1</t>
  </si>
  <si>
    <t>Pavement layer material:</t>
  </si>
  <si>
    <t>Type G7 material</t>
  </si>
  <si>
    <t>Type G9 material</t>
  </si>
  <si>
    <t>Provision for a Community Liaision Officer</t>
  </si>
  <si>
    <t>PSC1.2.12</t>
  </si>
  <si>
    <t>PSC1.2.13</t>
  </si>
  <si>
    <t>C5.2.1.1</t>
  </si>
  <si>
    <t>C5.2.1.2</t>
  </si>
  <si>
    <t>C5.2.1.3</t>
  </si>
  <si>
    <t>C5.2.1.4</t>
  </si>
  <si>
    <t>Training of learners (including S3/S4 in-service) employed by the contractor or by the Targeted Enterprise subcontractors:</t>
  </si>
  <si>
    <t>C6.1</t>
  </si>
  <si>
    <t>PAVER LAID CONCRETE LAYERS</t>
  </si>
  <si>
    <t>C6.1.3.1</t>
  </si>
  <si>
    <t>Continuously reinforced concrete pavement (CRCP):</t>
  </si>
  <si>
    <t>Labour enhanced construction (100mm)</t>
  </si>
  <si>
    <r>
      <t>m</t>
    </r>
    <r>
      <rPr>
        <sz val="10"/>
        <rFont val="Calibri"/>
        <family val="2"/>
      </rPr>
      <t>²</t>
    </r>
  </si>
  <si>
    <t>C6.1.3</t>
  </si>
  <si>
    <t>Construction of continuously reinforced concrete pavement (Excluding texturing and curing)</t>
  </si>
  <si>
    <t>C6.1.4</t>
  </si>
  <si>
    <t>Texturing and curing the concrete pavement</t>
  </si>
  <si>
    <t>C6.1.4.3</t>
  </si>
  <si>
    <t>Curing:</t>
  </si>
  <si>
    <t>Labour enhanced construction</t>
  </si>
  <si>
    <t>C6.1.6</t>
  </si>
  <si>
    <t>Joints</t>
  </si>
  <si>
    <t>C6.1.6.1</t>
  </si>
  <si>
    <t>Expansion joints complete (excluding dowels)</t>
  </si>
  <si>
    <t>CONTINGENCIES (10% of Subtotal 1)</t>
  </si>
  <si>
    <t>CONTRACT PRICE ADJUSTMENT AND RISE &amp; FALL (10% of Subtotal 2)</t>
  </si>
  <si>
    <t>TOTAL SCHEDULE E : EXPANDED PUBLIC WORKS PROGRAMME (EPWP)</t>
  </si>
  <si>
    <t>TOTAL SCHEDULE F : SMALL CONTRACTOR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</si>
</sst>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R&quot;#,##0;\-&quot;R&quot;#,##0"/>
    <numFmt numFmtId="44" formatCode="_-&quot;R&quot;* #,##0.00_-;\-&quot;R&quot;* #,##0.00_-;_-&quot;R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 &quot;R&quot;\ * #,##0.00_ ;_ &quot;R&quot;\ * \-#,##0.00_ ;_ &quot;R&quot;\ * &quot;-&quot;??_ ;_ @_ "/>
    <numFmt numFmtId="167" formatCode="_ * #,##0.00_ ;_ * \-#,##0.00_ ;_ * &quot;-&quot;??_ ;_ @_ "/>
    <numFmt numFmtId="168" formatCode="&quot;R&quot;\ #,##0.00"/>
    <numFmt numFmtId="169" formatCode="0.0%"/>
    <numFmt numFmtId="170" formatCode="[$R-1C09]\ #\ ###\ ##0.00;[Red][$R-1C09]\-#\ ###\ ##0.00"/>
    <numFmt numFmtId="171" formatCode="_-* #.##0.00_-;\-* #.##0.00_-;_-* &quot;-&quot;??_-;_-@_-"/>
    <numFmt numFmtId="172" formatCode="#,##0.0"/>
    <numFmt numFmtId="173" formatCode="&quot;R&quot;#,##0.00"/>
    <numFmt numFmtId="175" formatCode="_-[$R-1C09]* #,##0.00_-;\-[$R-1C09]* #,##0.00_-;_-[$R-1C09]* &quot;-&quot;??_-;_-@_-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Times New Roman"/>
      <family val="1"/>
    </font>
    <font>
      <sz val="10"/>
      <name val="Arial"/>
      <family val="2"/>
    </font>
    <font>
      <i/>
      <u/>
      <sz val="10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sz val="11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sz val="10"/>
      <name val="Calibri"/>
      <family val="2"/>
    </font>
    <font>
      <b/>
      <sz val="9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8"/>
      <name val="Arial"/>
      <family val="2"/>
    </font>
    <font>
      <sz val="8"/>
      <name val="Arial"/>
    </font>
    <font>
      <sz val="10"/>
      <color rgb="FF000000"/>
      <name val="Times New Roman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32">
    <xf numFmtId="0" fontId="0" fillId="0" borderId="0"/>
    <xf numFmtId="165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7" fillId="0" borderId="0"/>
    <xf numFmtId="9" fontId="15" fillId="0" borderId="0" applyFont="0" applyFill="0" applyBorder="0" applyAlignment="0" applyProtection="0"/>
    <xf numFmtId="0" fontId="14" fillId="0" borderId="0"/>
    <xf numFmtId="0" fontId="19" fillId="0" borderId="9"/>
    <xf numFmtId="0" fontId="20" fillId="0" borderId="0"/>
    <xf numFmtId="170" fontId="15" fillId="0" borderId="10" applyFill="0" applyProtection="0"/>
    <xf numFmtId="0" fontId="15" fillId="0" borderId="0"/>
    <xf numFmtId="0" fontId="13" fillId="0" borderId="0"/>
    <xf numFmtId="43" fontId="13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5" fillId="0" borderId="0"/>
    <xf numFmtId="4" fontId="20" fillId="0" borderId="0" applyProtection="0"/>
    <xf numFmtId="5" fontId="21" fillId="0" borderId="0" applyFont="0" applyFill="0" applyBorder="0" applyAlignment="0" applyProtection="0"/>
    <xf numFmtId="0" fontId="12" fillId="0" borderId="0"/>
    <xf numFmtId="171" fontId="12" fillId="0" borderId="0" applyFont="0" applyFill="0" applyBorder="0" applyAlignment="0" applyProtection="0"/>
    <xf numFmtId="0" fontId="22" fillId="0" borderId="0"/>
    <xf numFmtId="164" fontId="15" fillId="0" borderId="0" applyFont="0" applyFill="0" applyBorder="0" applyAlignment="0" applyProtection="0"/>
    <xf numFmtId="0" fontId="11" fillId="0" borderId="0"/>
    <xf numFmtId="0" fontId="30" fillId="0" borderId="0"/>
    <xf numFmtId="0" fontId="30" fillId="0" borderId="0"/>
    <xf numFmtId="44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71" fontId="9" fillId="0" borderId="0" applyFont="0" applyFill="0" applyBorder="0" applyAlignment="0" applyProtection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1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171" fontId="7" fillId="0" borderId="0" applyFont="0" applyFill="0" applyBorder="0" applyAlignment="0" applyProtection="0"/>
    <xf numFmtId="0" fontId="7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171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71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0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71" fontId="6" fillId="0" borderId="0" applyFont="0" applyFill="0" applyBorder="0" applyAlignment="0" applyProtection="0"/>
    <xf numFmtId="0" fontId="6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71" fontId="5" fillId="0" borderId="0" applyFont="0" applyFill="0" applyBorder="0" applyAlignment="0" applyProtection="0"/>
    <xf numFmtId="0" fontId="5" fillId="0" borderId="0"/>
    <xf numFmtId="0" fontId="3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71" fontId="4" fillId="0" borderId="0" applyFont="0" applyFill="0" applyBorder="0" applyAlignment="0" applyProtection="0"/>
    <xf numFmtId="0" fontId="4" fillId="0" borderId="0"/>
    <xf numFmtId="43" fontId="3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71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7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171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71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7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171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71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71" fontId="4" fillId="0" borderId="0" applyFont="0" applyFill="0" applyBorder="0" applyAlignment="0" applyProtection="0"/>
    <xf numFmtId="0" fontId="4" fillId="0" borderId="0"/>
    <xf numFmtId="9" fontId="35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5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71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71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1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1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71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1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1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71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1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1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1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1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1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71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1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1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71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1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1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0" fillId="0" borderId="0"/>
  </cellStyleXfs>
  <cellXfs count="303">
    <xf numFmtId="0" fontId="0" fillId="0" borderId="0" xfId="0"/>
    <xf numFmtId="0" fontId="15" fillId="0" borderId="0" xfId="17" applyAlignment="1">
      <alignment vertical="center"/>
    </xf>
    <xf numFmtId="0" fontId="16" fillId="0" borderId="0" xfId="17" applyFont="1" applyAlignment="1">
      <alignment horizontal="left" vertical="center"/>
    </xf>
    <xf numFmtId="0" fontId="15" fillId="0" borderId="0" xfId="17" applyAlignment="1">
      <alignment horizontal="left" vertical="center"/>
    </xf>
    <xf numFmtId="0" fontId="15" fillId="0" borderId="0" xfId="17" applyAlignment="1">
      <alignment horizontal="center" vertical="center"/>
    </xf>
    <xf numFmtId="0" fontId="15" fillId="0" borderId="0" xfId="17" applyAlignment="1">
      <alignment horizontal="right" vertical="center"/>
    </xf>
    <xf numFmtId="0" fontId="16" fillId="0" borderId="0" xfId="17" applyFont="1" applyAlignment="1">
      <alignment horizontal="right" vertical="center"/>
    </xf>
    <xf numFmtId="0" fontId="16" fillId="0" borderId="3" xfId="17" applyFont="1" applyBorder="1" applyAlignment="1">
      <alignment horizontal="left" vertical="center" wrapText="1"/>
    </xf>
    <xf numFmtId="49" fontId="16" fillId="0" borderId="0" xfId="17" applyNumberFormat="1" applyFont="1" applyAlignment="1">
      <alignment horizontal="left" vertical="center" wrapText="1"/>
    </xf>
    <xf numFmtId="0" fontId="16" fillId="0" borderId="0" xfId="17" applyFont="1" applyAlignment="1">
      <alignment horizontal="center" vertical="center"/>
    </xf>
    <xf numFmtId="49" fontId="16" fillId="0" borderId="11" xfId="17" applyNumberFormat="1" applyFont="1" applyBorder="1" applyAlignment="1">
      <alignment horizontal="center" vertical="center" wrapText="1"/>
    </xf>
    <xf numFmtId="0" fontId="16" fillId="0" borderId="11" xfId="17" applyFont="1" applyBorder="1" applyAlignment="1">
      <alignment horizontal="center" vertical="center" wrapText="1"/>
    </xf>
    <xf numFmtId="0" fontId="16" fillId="0" borderId="0" xfId="17" applyFont="1" applyAlignment="1">
      <alignment horizontal="center" vertical="center" wrapText="1"/>
    </xf>
    <xf numFmtId="49" fontId="15" fillId="0" borderId="1" xfId="17" applyNumberFormat="1" applyBorder="1" applyAlignment="1">
      <alignment horizontal="left" vertical="center" wrapText="1"/>
    </xf>
    <xf numFmtId="0" fontId="15" fillId="0" borderId="1" xfId="17" applyBorder="1" applyAlignment="1">
      <alignment horizontal="left" vertical="center" wrapText="1"/>
    </xf>
    <xf numFmtId="0" fontId="15" fillId="0" borderId="1" xfId="17" applyBorder="1" applyAlignment="1">
      <alignment horizontal="center" wrapText="1"/>
    </xf>
    <xf numFmtId="0" fontId="15" fillId="0" borderId="1" xfId="17" applyBorder="1" applyAlignment="1">
      <alignment wrapText="1"/>
    </xf>
    <xf numFmtId="168" fontId="15" fillId="0" borderId="1" xfId="3" applyNumberFormat="1" applyFont="1" applyBorder="1" applyAlignment="1">
      <alignment horizontal="right" wrapText="1"/>
    </xf>
    <xf numFmtId="168" fontId="15" fillId="0" borderId="0" xfId="3" applyNumberFormat="1" applyFont="1" applyBorder="1" applyAlignment="1">
      <alignment horizontal="right" wrapText="1"/>
    </xf>
    <xf numFmtId="0" fontId="16" fillId="0" borderId="1" xfId="17" applyFont="1" applyBorder="1" applyAlignment="1">
      <alignment horizontal="left" vertical="center" wrapText="1"/>
    </xf>
    <xf numFmtId="49" fontId="15" fillId="0" borderId="1" xfId="17" applyNumberFormat="1" applyBorder="1" applyAlignment="1">
      <alignment horizontal="center" vertical="center" wrapText="1"/>
    </xf>
    <xf numFmtId="0" fontId="15" fillId="0" borderId="1" xfId="17" applyBorder="1" applyAlignment="1">
      <alignment horizontal="center" vertical="center" wrapText="1"/>
    </xf>
    <xf numFmtId="3" fontId="15" fillId="0" borderId="1" xfId="1" applyNumberFormat="1" applyFont="1" applyBorder="1" applyAlignment="1">
      <alignment horizontal="center" vertical="center" wrapText="1"/>
    </xf>
    <xf numFmtId="165" fontId="15" fillId="0" borderId="1" xfId="1" applyFont="1" applyBorder="1" applyAlignment="1">
      <alignment horizontal="center" vertical="center" wrapText="1"/>
    </xf>
    <xf numFmtId="168" fontId="15" fillId="0" borderId="1" xfId="3" applyNumberFormat="1" applyFont="1" applyBorder="1" applyAlignment="1">
      <alignment horizontal="right" vertical="center" wrapText="1"/>
    </xf>
    <xf numFmtId="3" fontId="15" fillId="0" borderId="1" xfId="1" applyNumberFormat="1" applyFont="1" applyBorder="1" applyAlignment="1">
      <alignment horizontal="center" wrapText="1"/>
    </xf>
    <xf numFmtId="0" fontId="15" fillId="0" borderId="3" xfId="17" applyBorder="1" applyAlignment="1">
      <alignment horizontal="left" vertical="center"/>
    </xf>
    <xf numFmtId="0" fontId="15" fillId="0" borderId="3" xfId="17" applyBorder="1" applyAlignment="1">
      <alignment horizontal="left" vertical="center" wrapText="1"/>
    </xf>
    <xf numFmtId="169" fontId="15" fillId="0" borderId="1" xfId="17" applyNumberFormat="1" applyBorder="1" applyAlignment="1">
      <alignment wrapText="1"/>
    </xf>
    <xf numFmtId="0" fontId="16" fillId="0" borderId="0" xfId="17" applyFont="1" applyAlignment="1">
      <alignment vertical="center"/>
    </xf>
    <xf numFmtId="49" fontId="16" fillId="0" borderId="12" xfId="17" applyNumberFormat="1" applyFont="1" applyBorder="1" applyAlignment="1">
      <alignment vertical="center"/>
    </xf>
    <xf numFmtId="0" fontId="16" fillId="0" borderId="13" xfId="17" applyFont="1" applyBorder="1" applyAlignment="1">
      <alignment vertical="center"/>
    </xf>
    <xf numFmtId="49" fontId="16" fillId="0" borderId="13" xfId="17" applyNumberFormat="1" applyFont="1" applyBorder="1" applyAlignment="1">
      <alignment vertical="center"/>
    </xf>
    <xf numFmtId="49" fontId="16" fillId="0" borderId="13" xfId="17" applyNumberFormat="1" applyFont="1" applyBorder="1" applyAlignment="1">
      <alignment horizontal="center" vertical="center"/>
    </xf>
    <xf numFmtId="168" fontId="16" fillId="0" borderId="11" xfId="1" applyNumberFormat="1" applyFont="1" applyBorder="1" applyAlignment="1">
      <alignment horizontal="right" vertical="center" wrapText="1"/>
    </xf>
    <xf numFmtId="168" fontId="16" fillId="0" borderId="0" xfId="1" applyNumberFormat="1" applyFont="1" applyBorder="1" applyAlignment="1">
      <alignment horizontal="right" vertical="center" wrapText="1"/>
    </xf>
    <xf numFmtId="49" fontId="15" fillId="0" borderId="0" xfId="17" applyNumberFormat="1" applyAlignment="1">
      <alignment horizontal="left" vertical="center"/>
    </xf>
    <xf numFmtId="0" fontId="15" fillId="0" borderId="0" xfId="17"/>
    <xf numFmtId="0" fontId="15" fillId="0" borderId="1" xfId="17" applyBorder="1" applyAlignment="1">
      <alignment horizontal="center" vertical="center"/>
    </xf>
    <xf numFmtId="165" fontId="15" fillId="0" borderId="1" xfId="1" applyFont="1" applyBorder="1" applyAlignment="1">
      <alignment vertical="center" wrapText="1"/>
    </xf>
    <xf numFmtId="0" fontId="15" fillId="0" borderId="1" xfId="17" applyBorder="1" applyAlignment="1">
      <alignment vertical="center" wrapText="1"/>
    </xf>
    <xf numFmtId="168" fontId="15" fillId="0" borderId="0" xfId="3" applyNumberFormat="1" applyFont="1" applyBorder="1" applyAlignment="1">
      <alignment horizontal="right" vertical="center" wrapText="1"/>
    </xf>
    <xf numFmtId="168" fontId="15" fillId="0" borderId="0" xfId="1" applyNumberFormat="1" applyFont="1" applyBorder="1" applyAlignment="1">
      <alignment horizontal="right" vertical="center" wrapText="1"/>
    </xf>
    <xf numFmtId="169" fontId="15" fillId="0" borderId="1" xfId="7" applyNumberFormat="1" applyFont="1" applyBorder="1" applyAlignment="1">
      <alignment vertical="center" wrapText="1"/>
    </xf>
    <xf numFmtId="168" fontId="15" fillId="0" borderId="0" xfId="3" applyNumberFormat="1" applyFont="1" applyBorder="1" applyAlignment="1">
      <alignment vertical="center" wrapText="1"/>
    </xf>
    <xf numFmtId="0" fontId="15" fillId="0" borderId="1" xfId="17" applyBorder="1" applyAlignment="1">
      <alignment vertical="center"/>
    </xf>
    <xf numFmtId="49" fontId="16" fillId="0" borderId="1" xfId="17" applyNumberFormat="1" applyFont="1" applyBorder="1" applyAlignment="1">
      <alignment horizontal="center" vertical="center" wrapText="1"/>
    </xf>
    <xf numFmtId="169" fontId="15" fillId="0" borderId="1" xfId="17" applyNumberFormat="1" applyBorder="1" applyAlignment="1">
      <alignment vertical="center" wrapText="1"/>
    </xf>
    <xf numFmtId="165" fontId="15" fillId="0" borderId="1" xfId="1" applyFont="1" applyFill="1" applyBorder="1" applyAlignment="1">
      <alignment vertical="center" wrapText="1"/>
    </xf>
    <xf numFmtId="165" fontId="15" fillId="0" borderId="0" xfId="17" applyNumberFormat="1" applyAlignment="1">
      <alignment horizontal="right" vertical="center"/>
    </xf>
    <xf numFmtId="49" fontId="15" fillId="0" borderId="1" xfId="17" applyNumberFormat="1" applyBorder="1" applyAlignment="1">
      <alignment horizontal="right" vertical="center" wrapText="1"/>
    </xf>
    <xf numFmtId="0" fontId="16" fillId="0" borderId="1" xfId="17" applyFont="1" applyBorder="1" applyAlignment="1">
      <alignment horizontal="center" vertical="center" wrapText="1"/>
    </xf>
    <xf numFmtId="0" fontId="15" fillId="0" borderId="1" xfId="17" applyBorder="1" applyAlignment="1">
      <alignment horizontal="left" vertical="center"/>
    </xf>
    <xf numFmtId="0" fontId="15" fillId="0" borderId="0" xfId="17" applyAlignment="1">
      <alignment horizontal="left" vertical="center" wrapText="1"/>
    </xf>
    <xf numFmtId="0" fontId="15" fillId="0" borderId="0" xfId="17" applyAlignment="1">
      <alignment wrapText="1"/>
    </xf>
    <xf numFmtId="49" fontId="15" fillId="0" borderId="1" xfId="17" applyNumberFormat="1" applyBorder="1" applyAlignment="1">
      <alignment horizontal="left" vertical="top" wrapText="1"/>
    </xf>
    <xf numFmtId="168" fontId="15" fillId="0" borderId="0" xfId="1" applyNumberFormat="1" applyFont="1" applyBorder="1" applyAlignment="1">
      <alignment horizontal="right" wrapText="1"/>
    </xf>
    <xf numFmtId="49" fontId="15" fillId="0" borderId="1" xfId="17" applyNumberFormat="1" applyBorder="1" applyAlignment="1">
      <alignment horizontal="right" vertical="top" wrapText="1"/>
    </xf>
    <xf numFmtId="169" fontId="15" fillId="0" borderId="1" xfId="7" applyNumberFormat="1" applyFont="1" applyBorder="1" applyAlignment="1">
      <alignment wrapText="1"/>
    </xf>
    <xf numFmtId="0" fontId="15" fillId="0" borderId="1" xfId="17" applyBorder="1" applyAlignment="1">
      <alignment horizontal="center"/>
    </xf>
    <xf numFmtId="0" fontId="15" fillId="0" borderId="1" xfId="17" applyBorder="1"/>
    <xf numFmtId="0" fontId="15" fillId="0" borderId="0" xfId="17" applyAlignment="1">
      <alignment horizontal="right"/>
    </xf>
    <xf numFmtId="165" fontId="15" fillId="0" borderId="1" xfId="1" applyFont="1" applyBorder="1" applyAlignment="1">
      <alignment wrapText="1"/>
    </xf>
    <xf numFmtId="165" fontId="15" fillId="0" borderId="1" xfId="1" applyFont="1" applyFill="1" applyBorder="1" applyAlignment="1">
      <alignment wrapText="1"/>
    </xf>
    <xf numFmtId="165" fontId="15" fillId="0" borderId="0" xfId="17" applyNumberFormat="1" applyAlignment="1">
      <alignment horizontal="right"/>
    </xf>
    <xf numFmtId="49" fontId="16" fillId="0" borderId="1" xfId="17" applyNumberFormat="1" applyFont="1" applyBorder="1" applyAlignment="1">
      <alignment horizontal="right" vertical="center" wrapText="1"/>
    </xf>
    <xf numFmtId="49" fontId="16" fillId="0" borderId="11" xfId="17" applyNumberFormat="1" applyFont="1" applyBorder="1" applyAlignment="1">
      <alignment vertical="center" wrapText="1"/>
    </xf>
    <xf numFmtId="49" fontId="15" fillId="0" borderId="1" xfId="17" applyNumberFormat="1" applyBorder="1" applyAlignment="1">
      <alignment vertical="center" wrapText="1"/>
    </xf>
    <xf numFmtId="49" fontId="15" fillId="0" borderId="0" xfId="17" applyNumberFormat="1" applyAlignment="1">
      <alignment vertical="center"/>
    </xf>
    <xf numFmtId="0" fontId="15" fillId="0" borderId="4" xfId="17" applyBorder="1" applyAlignment="1">
      <alignment horizontal="left" vertical="center"/>
    </xf>
    <xf numFmtId="0" fontId="15" fillId="0" borderId="4" xfId="17" applyBorder="1" applyAlignment="1">
      <alignment horizontal="center" vertical="center"/>
    </xf>
    <xf numFmtId="0" fontId="15" fillId="0" borderId="4" xfId="17" applyBorder="1" applyAlignment="1">
      <alignment vertical="center"/>
    </xf>
    <xf numFmtId="49" fontId="16" fillId="0" borderId="11" xfId="17" applyNumberFormat="1" applyFont="1" applyBorder="1" applyAlignment="1">
      <alignment vertical="center"/>
    </xf>
    <xf numFmtId="0" fontId="15" fillId="0" borderId="14" xfId="17" applyBorder="1" applyAlignment="1">
      <alignment horizontal="center" wrapText="1"/>
    </xf>
    <xf numFmtId="0" fontId="15" fillId="0" borderId="1" xfId="17" applyBorder="1" applyAlignment="1">
      <alignment horizontal="right" vertical="center" wrapText="1"/>
    </xf>
    <xf numFmtId="49" fontId="16" fillId="0" borderId="12" xfId="17" applyNumberFormat="1" applyFont="1" applyBorder="1" applyAlignment="1">
      <alignment horizontal="right" vertical="center"/>
    </xf>
    <xf numFmtId="49" fontId="15" fillId="0" borderId="1" xfId="17" applyNumberFormat="1" applyBorder="1" applyAlignment="1">
      <alignment horizontal="right" wrapText="1"/>
    </xf>
    <xf numFmtId="0" fontId="15" fillId="0" borderId="0" xfId="17" applyAlignment="1">
      <alignment vertical="center" wrapText="1"/>
    </xf>
    <xf numFmtId="0" fontId="16" fillId="0" borderId="0" xfId="17" applyFont="1" applyAlignment="1">
      <alignment horizontal="left" vertical="top"/>
    </xf>
    <xf numFmtId="0" fontId="15" fillId="0" borderId="4" xfId="17" applyBorder="1" applyAlignment="1">
      <alignment horizontal="right" vertical="center"/>
    </xf>
    <xf numFmtId="0" fontId="15" fillId="0" borderId="4" xfId="17" applyBorder="1" applyAlignment="1">
      <alignment horizontal="left" vertical="center" wrapText="1"/>
    </xf>
    <xf numFmtId="0" fontId="15" fillId="0" borderId="0" xfId="0" applyFont="1"/>
    <xf numFmtId="165" fontId="16" fillId="0" borderId="1" xfId="1" applyFont="1" applyBorder="1" applyAlignment="1">
      <alignment vertical="center" wrapText="1"/>
    </xf>
    <xf numFmtId="168" fontId="16" fillId="0" borderId="1" xfId="3" applyNumberFormat="1" applyFont="1" applyBorder="1" applyAlignment="1">
      <alignment horizontal="right" vertical="center" wrapText="1"/>
    </xf>
    <xf numFmtId="166" fontId="0" fillId="0" borderId="0" xfId="3" applyNumberFormat="1" applyFont="1" applyAlignment="1">
      <alignment vertical="center" wrapText="1"/>
    </xf>
    <xf numFmtId="0" fontId="15" fillId="0" borderId="0" xfId="17" applyAlignment="1">
      <alignment horizontal="left" vertical="center" wrapText="1" indent="1"/>
    </xf>
    <xf numFmtId="0" fontId="16" fillId="0" borderId="0" xfId="17" applyFont="1" applyAlignment="1">
      <alignment horizontal="left" vertical="center" wrapText="1"/>
    </xf>
    <xf numFmtId="49" fontId="15" fillId="2" borderId="0" xfId="0" applyNumberFormat="1" applyFont="1" applyFill="1" applyAlignment="1">
      <alignment horizontal="left" vertical="center"/>
    </xf>
    <xf numFmtId="49" fontId="15" fillId="2" borderId="0" xfId="0" applyNumberFormat="1" applyFont="1" applyFill="1" applyAlignment="1">
      <alignment horizontal="left" vertical="top"/>
    </xf>
    <xf numFmtId="49" fontId="15" fillId="2" borderId="0" xfId="0" applyNumberFormat="1" applyFont="1" applyFill="1" applyAlignment="1">
      <alignment horizontal="left" vertical="top" wrapText="1"/>
    </xf>
    <xf numFmtId="49" fontId="16" fillId="0" borderId="11" xfId="17" applyNumberFormat="1" applyFont="1" applyBorder="1" applyAlignment="1">
      <alignment horizontal="right" vertical="center"/>
    </xf>
    <xf numFmtId="49" fontId="15" fillId="0" borderId="1" xfId="17" applyNumberFormat="1" applyBorder="1" applyAlignment="1">
      <alignment horizontal="right" vertical="center"/>
    </xf>
    <xf numFmtId="49" fontId="16" fillId="0" borderId="1" xfId="17" applyNumberFormat="1" applyFont="1" applyBorder="1" applyAlignment="1">
      <alignment horizontal="right" vertical="center"/>
    </xf>
    <xf numFmtId="49" fontId="15" fillId="0" borderId="14" xfId="17" applyNumberFormat="1" applyBorder="1" applyAlignment="1">
      <alignment horizontal="right" vertical="center" wrapText="1"/>
    </xf>
    <xf numFmtId="0" fontId="15" fillId="0" borderId="1" xfId="17" applyBorder="1" applyAlignment="1">
      <alignment horizontal="right" vertical="center"/>
    </xf>
    <xf numFmtId="0" fontId="15" fillId="0" borderId="0" xfId="17" applyAlignment="1">
      <alignment horizontal="center" vertical="center" wrapText="1"/>
    </xf>
    <xf numFmtId="0" fontId="15" fillId="0" borderId="16" xfId="17" applyBorder="1" applyAlignment="1">
      <alignment horizontal="left" vertical="center" wrapText="1"/>
    </xf>
    <xf numFmtId="0" fontId="26" fillId="0" borderId="0" xfId="17" applyFont="1" applyAlignment="1">
      <alignment horizontal="left" vertical="center" wrapText="1"/>
    </xf>
    <xf numFmtId="0" fontId="16" fillId="0" borderId="12" xfId="17" applyFont="1" applyBorder="1" applyAlignment="1">
      <alignment horizontal="right" vertical="center"/>
    </xf>
    <xf numFmtId="49" fontId="16" fillId="0" borderId="1" xfId="17" applyNumberFormat="1" applyFont="1" applyBorder="1" applyAlignment="1">
      <alignment horizontal="right" vertical="top" wrapText="1"/>
    </xf>
    <xf numFmtId="0" fontId="15" fillId="0" borderId="14" xfId="17" applyBorder="1" applyAlignment="1">
      <alignment horizontal="center" vertical="center" wrapText="1"/>
    </xf>
    <xf numFmtId="9" fontId="15" fillId="0" borderId="0" xfId="17" applyNumberFormat="1" applyAlignment="1">
      <alignment vertical="center"/>
    </xf>
    <xf numFmtId="0" fontId="15" fillId="0" borderId="0" xfId="0" applyFont="1" applyAlignment="1">
      <alignment wrapText="1"/>
    </xf>
    <xf numFmtId="0" fontId="29" fillId="0" borderId="1" xfId="5" applyFont="1" applyBorder="1" applyAlignment="1">
      <alignment horizontal="left" vertical="top" wrapText="1"/>
    </xf>
    <xf numFmtId="165" fontId="15" fillId="0" borderId="1" xfId="17" applyNumberFormat="1" applyBorder="1" applyAlignment="1">
      <alignment horizontal="center" vertical="center" wrapText="1"/>
    </xf>
    <xf numFmtId="9" fontId="15" fillId="0" borderId="1" xfId="7" applyFont="1" applyBorder="1" applyAlignment="1">
      <alignment vertical="center" wrapText="1"/>
    </xf>
    <xf numFmtId="0" fontId="29" fillId="0" borderId="1" xfId="26" applyFont="1" applyBorder="1" applyAlignment="1">
      <alignment horizontal="left" vertical="top" wrapText="1"/>
    </xf>
    <xf numFmtId="0" fontId="29" fillId="0" borderId="1" xfId="26" applyFont="1" applyBorder="1" applyAlignment="1">
      <alignment horizontal="left" vertical="center" wrapText="1"/>
    </xf>
    <xf numFmtId="168" fontId="15" fillId="0" borderId="1" xfId="3" applyNumberFormat="1" applyFont="1" applyFill="1" applyBorder="1" applyAlignment="1">
      <alignment horizontal="right" vertical="center" wrapText="1"/>
    </xf>
    <xf numFmtId="168" fontId="15" fillId="0" borderId="1" xfId="3" applyNumberFormat="1" applyFont="1" applyFill="1" applyBorder="1" applyAlignment="1">
      <alignment horizontal="right" wrapText="1"/>
    </xf>
    <xf numFmtId="4" fontId="15" fillId="0" borderId="1" xfId="26" applyNumberFormat="1" applyFont="1" applyBorder="1" applyAlignment="1">
      <alignment horizontal="center" wrapText="1"/>
    </xf>
    <xf numFmtId="49" fontId="29" fillId="0" borderId="1" xfId="26" applyNumberFormat="1" applyFont="1" applyBorder="1" applyAlignment="1">
      <alignment horizontal="center" vertical="top" wrapText="1"/>
    </xf>
    <xf numFmtId="0" fontId="29" fillId="0" borderId="1" xfId="26" applyFont="1" applyBorder="1" applyAlignment="1">
      <alignment horizontal="center" vertical="top" wrapText="1"/>
    </xf>
    <xf numFmtId="49" fontId="29" fillId="0" borderId="1" xfId="26" applyNumberFormat="1" applyFont="1" applyBorder="1" applyAlignment="1">
      <alignment vertical="top" wrapText="1"/>
    </xf>
    <xf numFmtId="0" fontId="29" fillId="0" borderId="1" xfId="26" applyFont="1" applyBorder="1" applyAlignment="1">
      <alignment vertical="top" wrapText="1"/>
    </xf>
    <xf numFmtId="0" fontId="15" fillId="0" borderId="1" xfId="26" applyFont="1" applyBorder="1" applyAlignment="1">
      <alignment horizontal="center" vertical="top" wrapText="1"/>
    </xf>
    <xf numFmtId="49" fontId="15" fillId="0" borderId="1" xfId="26" applyNumberFormat="1" applyFont="1" applyBorder="1" applyAlignment="1">
      <alignment horizontal="center" vertical="top" wrapText="1"/>
    </xf>
    <xf numFmtId="49" fontId="15" fillId="0" borderId="1" xfId="26" applyNumberFormat="1" applyFont="1" applyBorder="1" applyAlignment="1">
      <alignment horizontal="center" wrapText="1"/>
    </xf>
    <xf numFmtId="4" fontId="15" fillId="0" borderId="1" xfId="26" applyNumberFormat="1" applyFont="1" applyBorder="1" applyAlignment="1">
      <alignment horizontal="center" vertical="top" wrapText="1"/>
    </xf>
    <xf numFmtId="49" fontId="15" fillId="0" borderId="1" xfId="26" applyNumberFormat="1" applyFont="1" applyBorder="1" applyAlignment="1">
      <alignment horizontal="left" vertical="center" wrapText="1"/>
    </xf>
    <xf numFmtId="4" fontId="15" fillId="0" borderId="1" xfId="1" applyNumberFormat="1" applyFont="1" applyBorder="1" applyAlignment="1">
      <alignment horizontal="center" vertical="center" wrapText="1"/>
    </xf>
    <xf numFmtId="168" fontId="15" fillId="0" borderId="0" xfId="17" applyNumberFormat="1" applyAlignment="1">
      <alignment vertical="center"/>
    </xf>
    <xf numFmtId="168" fontId="16" fillId="0" borderId="0" xfId="17" applyNumberFormat="1" applyFont="1" applyAlignment="1">
      <alignment vertical="center"/>
    </xf>
    <xf numFmtId="3" fontId="15" fillId="0" borderId="1" xfId="26" applyNumberFormat="1" applyFont="1" applyBorder="1" applyAlignment="1">
      <alignment horizontal="center" wrapText="1"/>
    </xf>
    <xf numFmtId="3" fontId="15" fillId="0" borderId="1" xfId="26" applyNumberFormat="1" applyFont="1" applyBorder="1" applyAlignment="1">
      <alignment horizontal="center" vertical="top" wrapText="1"/>
    </xf>
    <xf numFmtId="3" fontId="15" fillId="0" borderId="2" xfId="1" applyNumberFormat="1" applyFont="1" applyBorder="1" applyAlignment="1">
      <alignment horizontal="center" vertical="center" wrapText="1"/>
    </xf>
    <xf numFmtId="49" fontId="16" fillId="0" borderId="1" xfId="17" applyNumberFormat="1" applyFont="1" applyBorder="1" applyAlignment="1">
      <alignment horizontal="center" vertical="center"/>
    </xf>
    <xf numFmtId="49" fontId="16" fillId="0" borderId="1" xfId="17" applyNumberFormat="1" applyFont="1" applyBorder="1" applyAlignment="1">
      <alignment vertical="center"/>
    </xf>
    <xf numFmtId="168" fontId="16" fillId="0" borderId="1" xfId="1" applyNumberFormat="1" applyFont="1" applyBorder="1" applyAlignment="1">
      <alignment horizontal="right" vertical="center" wrapText="1"/>
    </xf>
    <xf numFmtId="0" fontId="29" fillId="0" borderId="1" xfId="48" applyFont="1" applyBorder="1" applyAlignment="1">
      <alignment vertical="top" wrapText="1"/>
    </xf>
    <xf numFmtId="0" fontId="29" fillId="0" borderId="1" xfId="48" applyFont="1" applyBorder="1" applyAlignment="1">
      <alignment horizontal="center" vertical="top" wrapText="1"/>
    </xf>
    <xf numFmtId="43" fontId="29" fillId="0" borderId="1" xfId="29" applyFont="1" applyBorder="1" applyAlignment="1">
      <alignment vertical="top" wrapText="1"/>
    </xf>
    <xf numFmtId="3" fontId="15" fillId="0" borderId="2" xfId="1" applyNumberFormat="1" applyFont="1" applyBorder="1" applyAlignment="1">
      <alignment horizontal="center" vertical="top" wrapText="1"/>
    </xf>
    <xf numFmtId="10" fontId="15" fillId="0" borderId="1" xfId="1" applyNumberFormat="1" applyFont="1" applyBorder="1" applyAlignment="1">
      <alignment vertical="center" wrapText="1"/>
    </xf>
    <xf numFmtId="168" fontId="15" fillId="0" borderId="1" xfId="3" applyNumberFormat="1" applyFont="1" applyBorder="1" applyAlignment="1">
      <alignment horizontal="right" vertical="top" wrapText="1"/>
    </xf>
    <xf numFmtId="165" fontId="15" fillId="0" borderId="1" xfId="1" applyFont="1" applyBorder="1" applyAlignment="1">
      <alignment vertical="top" wrapText="1"/>
    </xf>
    <xf numFmtId="0" fontId="15" fillId="0" borderId="1" xfId="17" applyBorder="1" applyAlignment="1">
      <alignment horizontal="center" vertical="top" wrapText="1"/>
    </xf>
    <xf numFmtId="9" fontId="15" fillId="0" borderId="1" xfId="7" applyFont="1" applyBorder="1" applyAlignment="1">
      <alignment vertical="center"/>
    </xf>
    <xf numFmtId="9" fontId="15" fillId="0" borderId="1" xfId="1" applyNumberFormat="1" applyFont="1" applyBorder="1" applyAlignment="1">
      <alignment vertical="center" wrapText="1"/>
    </xf>
    <xf numFmtId="9" fontId="15" fillId="0" borderId="1" xfId="7" applyFont="1" applyFill="1" applyBorder="1" applyAlignment="1">
      <alignment vertical="center" wrapText="1"/>
    </xf>
    <xf numFmtId="0" fontId="15" fillId="0" borderId="16" xfId="17" applyBorder="1" applyAlignment="1">
      <alignment horizontal="left" vertical="center"/>
    </xf>
    <xf numFmtId="4" fontId="15" fillId="0" borderId="0" xfId="17" applyNumberFormat="1" applyAlignment="1">
      <alignment horizontal="center" vertical="center"/>
    </xf>
    <xf numFmtId="4" fontId="15" fillId="0" borderId="4" xfId="17" applyNumberFormat="1" applyBorder="1" applyAlignment="1">
      <alignment horizontal="center" vertical="center"/>
    </xf>
    <xf numFmtId="4" fontId="16" fillId="0" borderId="11" xfId="17" applyNumberFormat="1" applyFont="1" applyBorder="1" applyAlignment="1">
      <alignment horizontal="center" vertical="center" wrapText="1"/>
    </xf>
    <xf numFmtId="4" fontId="15" fillId="0" borderId="1" xfId="17" applyNumberFormat="1" applyBorder="1" applyAlignment="1">
      <alignment horizontal="center" wrapText="1"/>
    </xf>
    <xf numFmtId="4" fontId="15" fillId="0" borderId="1" xfId="17" applyNumberFormat="1" applyBorder="1" applyAlignment="1">
      <alignment horizontal="center" vertical="center" wrapText="1"/>
    </xf>
    <xf numFmtId="4" fontId="15" fillId="0" borderId="1" xfId="1" applyNumberFormat="1" applyFont="1" applyBorder="1" applyAlignment="1">
      <alignment horizontal="center" wrapText="1"/>
    </xf>
    <xf numFmtId="4" fontId="15" fillId="0" borderId="1" xfId="17" applyNumberFormat="1" applyBorder="1" applyAlignment="1">
      <alignment horizontal="center" vertical="center"/>
    </xf>
    <xf numFmtId="4" fontId="16" fillId="0" borderId="13" xfId="17" applyNumberFormat="1" applyFont="1" applyBorder="1" applyAlignment="1">
      <alignment horizontal="center" vertical="center"/>
    </xf>
    <xf numFmtId="173" fontId="15" fillId="0" borderId="0" xfId="3" applyNumberFormat="1" applyFont="1" applyBorder="1" applyAlignment="1">
      <alignment vertical="center"/>
    </xf>
    <xf numFmtId="173" fontId="15" fillId="0" borderId="4" xfId="3" applyNumberFormat="1" applyFont="1" applyBorder="1" applyAlignment="1">
      <alignment vertical="center"/>
    </xf>
    <xf numFmtId="173" fontId="16" fillId="0" borderId="11" xfId="3" applyNumberFormat="1" applyFont="1" applyBorder="1" applyAlignment="1">
      <alignment horizontal="center" vertical="center" wrapText="1"/>
    </xf>
    <xf numFmtId="173" fontId="15" fillId="0" borderId="1" xfId="3" applyNumberFormat="1" applyBorder="1" applyAlignment="1">
      <alignment wrapText="1"/>
    </xf>
    <xf numFmtId="173" fontId="15" fillId="0" borderId="1" xfId="3" applyNumberFormat="1" applyBorder="1" applyAlignment="1">
      <alignment vertical="center" wrapText="1"/>
    </xf>
    <xf numFmtId="173" fontId="15" fillId="0" borderId="1" xfId="3" applyNumberFormat="1" applyFont="1" applyBorder="1" applyAlignment="1">
      <alignment vertical="center" wrapText="1"/>
    </xf>
    <xf numFmtId="173" fontId="15" fillId="0" borderId="1" xfId="3" applyNumberFormat="1" applyFont="1" applyFill="1" applyBorder="1" applyAlignment="1">
      <alignment vertical="center" wrapText="1"/>
    </xf>
    <xf numFmtId="173" fontId="16" fillId="0" borderId="13" xfId="3" applyNumberFormat="1" applyFont="1" applyBorder="1" applyAlignment="1">
      <alignment vertical="center"/>
    </xf>
    <xf numFmtId="173" fontId="15" fillId="0" borderId="0" xfId="3" applyNumberFormat="1" applyAlignment="1">
      <alignment vertical="center"/>
    </xf>
    <xf numFmtId="168" fontId="15" fillId="0" borderId="0" xfId="3" applyNumberFormat="1" applyFont="1" applyFill="1" applyBorder="1" applyAlignment="1">
      <alignment horizontal="right" vertical="center" wrapText="1"/>
    </xf>
    <xf numFmtId="168" fontId="15" fillId="0" borderId="1" xfId="3" applyNumberFormat="1" applyFont="1" applyBorder="1" applyAlignment="1">
      <alignment horizontal="center" vertical="center" wrapText="1"/>
    </xf>
    <xf numFmtId="165" fontId="15" fillId="0" borderId="1" xfId="17" applyNumberFormat="1" applyBorder="1" applyAlignment="1">
      <alignment horizontal="center" vertical="center"/>
    </xf>
    <xf numFmtId="168" fontId="15" fillId="3" borderId="0" xfId="29" applyNumberFormat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right"/>
    </xf>
    <xf numFmtId="168" fontId="16" fillId="0" borderId="0" xfId="0" applyNumberFormat="1" applyFont="1"/>
    <xf numFmtId="9" fontId="15" fillId="0" borderId="0" xfId="0" applyNumberFormat="1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168" fontId="15" fillId="3" borderId="0" xfId="29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49" fontId="29" fillId="0" borderId="1" xfId="123" applyNumberFormat="1" applyFont="1" applyBorder="1" applyAlignment="1">
      <alignment vertical="top" wrapText="1"/>
    </xf>
    <xf numFmtId="4" fontId="0" fillId="0" borderId="0" xfId="0" applyNumberFormat="1"/>
    <xf numFmtId="168" fontId="15" fillId="0" borderId="1" xfId="17" applyNumberFormat="1" applyBorder="1" applyAlignment="1">
      <alignment horizontal="center" vertical="center" wrapText="1"/>
    </xf>
    <xf numFmtId="169" fontId="15" fillId="0" borderId="1" xfId="7" applyNumberFormat="1" applyFont="1" applyBorder="1" applyAlignment="1">
      <alignment horizontal="center" vertical="center" wrapText="1"/>
    </xf>
    <xf numFmtId="0" fontId="15" fillId="0" borderId="1" xfId="1" applyNumberFormat="1" applyFont="1" applyBorder="1" applyAlignment="1">
      <alignment horizontal="center" vertical="center" wrapText="1"/>
    </xf>
    <xf numFmtId="0" fontId="15" fillId="0" borderId="1" xfId="7" applyNumberFormat="1" applyFont="1" applyBorder="1" applyAlignment="1">
      <alignment horizontal="center" vertical="center" wrapText="1"/>
    </xf>
    <xf numFmtId="168" fontId="15" fillId="0" borderId="1" xfId="1" applyNumberFormat="1" applyFont="1" applyBorder="1" applyAlignment="1">
      <alignment horizontal="center" vertical="center" wrapText="1"/>
    </xf>
    <xf numFmtId="168" fontId="16" fillId="0" borderId="0" xfId="3" applyNumberFormat="1" applyFont="1" applyBorder="1" applyAlignment="1">
      <alignment horizontal="center" vertical="center" wrapText="1"/>
    </xf>
    <xf numFmtId="4" fontId="15" fillId="0" borderId="0" xfId="17" applyNumberFormat="1" applyAlignment="1">
      <alignment vertical="center"/>
    </xf>
    <xf numFmtId="3" fontId="15" fillId="0" borderId="1" xfId="1" applyNumberFormat="1" applyFont="1" applyFill="1" applyBorder="1" applyAlignment="1">
      <alignment horizontal="center" vertical="center" wrapText="1"/>
    </xf>
    <xf numFmtId="165" fontId="15" fillId="0" borderId="1" xfId="1" applyFont="1" applyFill="1" applyBorder="1" applyAlignment="1">
      <alignment horizontal="center" vertical="center" wrapText="1"/>
    </xf>
    <xf numFmtId="3" fontId="15" fillId="0" borderId="1" xfId="1" applyNumberFormat="1" applyFont="1" applyFill="1" applyBorder="1" applyAlignment="1">
      <alignment horizontal="center" wrapText="1"/>
    </xf>
    <xf numFmtId="168" fontId="16" fillId="0" borderId="11" xfId="1" applyNumberFormat="1" applyFont="1" applyFill="1" applyBorder="1" applyAlignment="1">
      <alignment horizontal="right" vertical="center" wrapText="1"/>
    </xf>
    <xf numFmtId="1" fontId="15" fillId="0" borderId="1" xfId="17" applyNumberFormat="1" applyBorder="1" applyAlignment="1">
      <alignment horizontal="center" vertical="center" wrapText="1"/>
    </xf>
    <xf numFmtId="3" fontId="15" fillId="0" borderId="1" xfId="17" applyNumberFormat="1" applyBorder="1" applyAlignment="1">
      <alignment horizontal="center" vertical="center" wrapText="1"/>
    </xf>
    <xf numFmtId="3" fontId="15" fillId="0" borderId="1" xfId="17" applyNumberFormat="1" applyBorder="1" applyAlignment="1">
      <alignment horizontal="center" wrapText="1"/>
    </xf>
    <xf numFmtId="3" fontId="15" fillId="0" borderId="1" xfId="17" applyNumberFormat="1" applyBorder="1" applyAlignment="1">
      <alignment horizontal="center"/>
    </xf>
    <xf numFmtId="168" fontId="15" fillId="0" borderId="0" xfId="3" applyNumberFormat="1" applyFont="1" applyFill="1" applyBorder="1" applyAlignment="1">
      <alignment horizontal="right" wrapText="1"/>
    </xf>
    <xf numFmtId="172" fontId="15" fillId="0" borderId="1" xfId="1" applyNumberFormat="1" applyFont="1" applyFill="1" applyBorder="1" applyAlignment="1">
      <alignment horizontal="center" vertical="center" wrapText="1"/>
    </xf>
    <xf numFmtId="172" fontId="15" fillId="0" borderId="1" xfId="1" applyNumberFormat="1" applyFont="1" applyFill="1" applyBorder="1" applyAlignment="1">
      <alignment horizontal="center" wrapText="1"/>
    </xf>
    <xf numFmtId="2" fontId="15" fillId="0" borderId="1" xfId="17" applyNumberFormat="1" applyBorder="1" applyAlignment="1">
      <alignment horizontal="center" vertical="center" wrapText="1"/>
    </xf>
    <xf numFmtId="168" fontId="16" fillId="0" borderId="0" xfId="1" applyNumberFormat="1" applyFont="1" applyFill="1" applyBorder="1" applyAlignment="1">
      <alignment horizontal="right" vertical="center" wrapText="1"/>
    </xf>
    <xf numFmtId="43" fontId="29" fillId="0" borderId="1" xfId="29" applyFont="1" applyFill="1" applyBorder="1" applyAlignment="1">
      <alignment vertical="top" wrapText="1"/>
    </xf>
    <xf numFmtId="168" fontId="15" fillId="0" borderId="0" xfId="1" applyNumberFormat="1" applyFont="1" applyFill="1" applyBorder="1" applyAlignment="1">
      <alignment horizontal="right" vertical="center" wrapText="1"/>
    </xf>
    <xf numFmtId="43" fontId="29" fillId="0" borderId="1" xfId="29" applyFont="1" applyFill="1" applyBorder="1" applyAlignment="1">
      <alignment horizontal="center" vertical="top" wrapText="1"/>
    </xf>
    <xf numFmtId="0" fontId="29" fillId="0" borderId="1" xfId="48" applyFont="1" applyBorder="1" applyAlignment="1">
      <alignment vertical="center" wrapText="1"/>
    </xf>
    <xf numFmtId="0" fontId="29" fillId="0" borderId="1" xfId="48" applyFont="1" applyBorder="1" applyAlignment="1">
      <alignment horizontal="center" vertical="center" wrapText="1"/>
    </xf>
    <xf numFmtId="43" fontId="29" fillId="0" borderId="1" xfId="29" applyFont="1" applyBorder="1" applyAlignment="1">
      <alignment horizontal="center" vertical="center" wrapText="1"/>
    </xf>
    <xf numFmtId="0" fontId="29" fillId="0" borderId="1" xfId="26" applyFont="1" applyBorder="1" applyAlignment="1">
      <alignment vertical="center" wrapText="1"/>
    </xf>
    <xf numFmtId="0" fontId="29" fillId="0" borderId="1" xfId="26" applyFont="1" applyBorder="1" applyAlignment="1">
      <alignment horizontal="center" vertical="center" wrapText="1"/>
    </xf>
    <xf numFmtId="9" fontId="15" fillId="0" borderId="1" xfId="7" applyFont="1" applyBorder="1" applyAlignment="1">
      <alignment horizontal="center" vertical="center" wrapText="1"/>
    </xf>
    <xf numFmtId="175" fontId="16" fillId="0" borderId="0" xfId="1" applyNumberFormat="1" applyFont="1" applyAlignment="1">
      <alignment vertical="center"/>
    </xf>
    <xf numFmtId="0" fontId="29" fillId="0" borderId="1" xfId="12" applyFont="1" applyBorder="1" applyAlignment="1">
      <alignment horizontal="left" vertical="top" wrapText="1"/>
    </xf>
    <xf numFmtId="0" fontId="29" fillId="0" borderId="1" xfId="12" applyFont="1" applyBorder="1" applyAlignment="1">
      <alignment horizontal="left" vertical="center" wrapText="1"/>
    </xf>
    <xf numFmtId="175" fontId="15" fillId="0" borderId="0" xfId="17" applyNumberFormat="1" applyAlignment="1">
      <alignment horizontal="right" vertical="center"/>
    </xf>
    <xf numFmtId="0" fontId="29" fillId="0" borderId="1" xfId="81" applyFont="1" applyBorder="1" applyAlignment="1">
      <alignment vertical="center" wrapText="1"/>
    </xf>
    <xf numFmtId="0" fontId="29" fillId="0" borderId="1" xfId="81" applyFont="1" applyBorder="1" applyAlignment="1">
      <alignment horizontal="center" vertical="center" wrapText="1"/>
    </xf>
    <xf numFmtId="168" fontId="15" fillId="0" borderId="0" xfId="3" applyNumberFormat="1" applyFont="1" applyBorder="1" applyAlignment="1">
      <alignment wrapText="1"/>
    </xf>
    <xf numFmtId="0" fontId="15" fillId="0" borderId="16" xfId="17" applyBorder="1" applyAlignment="1">
      <alignment horizontal="left" vertical="top" wrapText="1"/>
    </xf>
    <xf numFmtId="1" fontId="15" fillId="0" borderId="1" xfId="17" applyNumberFormat="1" applyBorder="1" applyAlignment="1">
      <alignment horizontal="center" wrapText="1"/>
    </xf>
    <xf numFmtId="0" fontId="15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5" fillId="0" borderId="1" xfId="17" applyBorder="1" applyAlignment="1">
      <alignment horizontal="left" vertical="top" wrapText="1"/>
    </xf>
    <xf numFmtId="0" fontId="15" fillId="0" borderId="16" xfId="17" applyBorder="1" applyAlignment="1">
      <alignment horizontal="left" vertical="top"/>
    </xf>
    <xf numFmtId="0" fontId="15" fillId="0" borderId="0" xfId="17" applyAlignment="1">
      <alignment horizontal="center" vertical="top"/>
    </xf>
    <xf numFmtId="175" fontId="15" fillId="0" borderId="0" xfId="3" applyNumberFormat="1" applyAlignment="1">
      <alignment horizontal="right" vertical="center"/>
    </xf>
    <xf numFmtId="44" fontId="15" fillId="0" borderId="0" xfId="3" applyNumberFormat="1" applyAlignment="1">
      <alignment horizontal="right" vertical="center"/>
    </xf>
    <xf numFmtId="0" fontId="15" fillId="0" borderId="0" xfId="17" applyAlignment="1">
      <alignment horizontal="right" vertical="center" wrapText="1"/>
    </xf>
    <xf numFmtId="0" fontId="15" fillId="0" borderId="4" xfId="17" applyBorder="1" applyAlignment="1">
      <alignment horizontal="center" vertical="center" wrapText="1"/>
    </xf>
    <xf numFmtId="0" fontId="15" fillId="0" borderId="4" xfId="17" applyBorder="1" applyAlignment="1">
      <alignment vertical="center" wrapText="1"/>
    </xf>
    <xf numFmtId="0" fontId="15" fillId="0" borderId="4" xfId="17" applyBorder="1" applyAlignment="1">
      <alignment horizontal="right" vertical="center" wrapText="1"/>
    </xf>
    <xf numFmtId="0" fontId="16" fillId="0" borderId="0" xfId="17" applyFont="1" applyAlignment="1">
      <alignment horizontal="right" vertical="center" wrapText="1"/>
    </xf>
    <xf numFmtId="49" fontId="15" fillId="0" borderId="0" xfId="17" applyNumberFormat="1" applyAlignment="1">
      <alignment horizontal="left" vertical="center" wrapText="1"/>
    </xf>
    <xf numFmtId="49" fontId="15" fillId="0" borderId="14" xfId="17" applyNumberFormat="1" applyBorder="1" applyAlignment="1">
      <alignment horizontal="right" vertical="center"/>
    </xf>
    <xf numFmtId="0" fontId="15" fillId="0" borderId="6" xfId="17" applyBorder="1" applyAlignment="1">
      <alignment horizontal="left" vertical="center" wrapText="1"/>
    </xf>
    <xf numFmtId="0" fontId="15" fillId="0" borderId="1" xfId="17" applyBorder="1" applyAlignment="1">
      <alignment horizontal="right"/>
    </xf>
    <xf numFmtId="49" fontId="16" fillId="0" borderId="14" xfId="17" applyNumberFormat="1" applyFont="1" applyBorder="1" applyAlignment="1">
      <alignment horizontal="left" vertical="center" wrapText="1"/>
    </xf>
    <xf numFmtId="175" fontId="16" fillId="0" borderId="0" xfId="3" applyNumberFormat="1" applyFont="1" applyAlignment="1">
      <alignment vertical="center"/>
    </xf>
    <xf numFmtId="0" fontId="0" fillId="0" borderId="0" xfId="0" applyAlignment="1">
      <alignment horizontal="center"/>
    </xf>
    <xf numFmtId="0" fontId="16" fillId="0" borderId="0" xfId="17" applyFont="1" applyAlignment="1">
      <alignment horizontal="left" vertical="top"/>
    </xf>
    <xf numFmtId="0" fontId="16" fillId="0" borderId="0" xfId="17" applyFont="1" applyAlignment="1">
      <alignment horizontal="right" vertical="top"/>
    </xf>
    <xf numFmtId="0" fontId="16" fillId="0" borderId="4" xfId="17" applyFont="1" applyBorder="1" applyAlignment="1">
      <alignment horizontal="right" vertical="top"/>
    </xf>
    <xf numFmtId="0" fontId="15" fillId="0" borderId="4" xfId="17" applyBorder="1" applyAlignment="1">
      <alignment horizontal="center" vertical="center"/>
    </xf>
    <xf numFmtId="0" fontId="16" fillId="0" borderId="8" xfId="17" applyFont="1" applyBorder="1" applyAlignment="1">
      <alignment horizontal="left" vertical="center"/>
    </xf>
    <xf numFmtId="0" fontId="16" fillId="0" borderId="6" xfId="17" applyFont="1" applyBorder="1" applyAlignment="1">
      <alignment horizontal="left" vertical="center"/>
    </xf>
    <xf numFmtId="0" fontId="16" fillId="0" borderId="6" xfId="17" applyFont="1" applyBorder="1" applyAlignment="1">
      <alignment horizontal="right" vertical="top"/>
    </xf>
    <xf numFmtId="0" fontId="16" fillId="0" borderId="2" xfId="17" applyFont="1" applyBorder="1" applyAlignment="1">
      <alignment horizontal="left" vertical="center" wrapText="1"/>
    </xf>
    <xf numFmtId="0" fontId="16" fillId="0" borderId="0" xfId="17" applyFont="1" applyAlignment="1">
      <alignment horizontal="left" vertical="center" wrapText="1"/>
    </xf>
    <xf numFmtId="0" fontId="16" fillId="0" borderId="5" xfId="17" applyFont="1" applyBorder="1" applyAlignment="1">
      <alignment horizontal="left" vertical="center" wrapText="1"/>
    </xf>
    <xf numFmtId="0" fontId="16" fillId="0" borderId="4" xfId="17" applyFont="1" applyBorder="1" applyAlignment="1">
      <alignment horizontal="left" vertical="center" wrapText="1"/>
    </xf>
    <xf numFmtId="0" fontId="16" fillId="0" borderId="6" xfId="17" applyFont="1" applyBorder="1" applyAlignment="1">
      <alignment horizontal="center" vertical="top" wrapText="1"/>
    </xf>
    <xf numFmtId="0" fontId="16" fillId="0" borderId="0" xfId="17" applyFont="1" applyAlignment="1">
      <alignment horizontal="center" vertical="top" wrapText="1"/>
    </xf>
    <xf numFmtId="0" fontId="16" fillId="0" borderId="4" xfId="17" applyFont="1" applyBorder="1" applyAlignment="1">
      <alignment horizontal="center" vertical="top" wrapText="1"/>
    </xf>
    <xf numFmtId="0" fontId="16" fillId="0" borderId="0" xfId="17" applyFont="1" applyAlignment="1">
      <alignment horizontal="right" vertical="center"/>
    </xf>
    <xf numFmtId="0" fontId="16" fillId="0" borderId="6" xfId="17" applyFont="1" applyBorder="1" applyAlignment="1">
      <alignment horizontal="left" vertical="top"/>
    </xf>
    <xf numFmtId="49" fontId="16" fillId="0" borderId="2" xfId="17" applyNumberFormat="1" applyFont="1" applyBorder="1" applyAlignment="1">
      <alignment horizontal="left" vertical="center" wrapText="1"/>
    </xf>
    <xf numFmtId="0" fontId="16" fillId="0" borderId="7" xfId="17" applyFont="1" applyBorder="1" applyAlignment="1">
      <alignment horizontal="center" vertical="center" wrapText="1"/>
    </xf>
    <xf numFmtId="0" fontId="16" fillId="0" borderId="16" xfId="17" applyFont="1" applyBorder="1" applyAlignment="1">
      <alignment horizontal="center" vertical="center" wrapText="1"/>
    </xf>
    <xf numFmtId="0" fontId="16" fillId="0" borderId="15" xfId="17" applyFont="1" applyBorder="1" applyAlignment="1">
      <alignment horizontal="center" vertical="center" wrapText="1"/>
    </xf>
    <xf numFmtId="0" fontId="16" fillId="0" borderId="0" xfId="17" applyFont="1" applyAlignment="1">
      <alignment horizontal="right" vertical="center" wrapText="1"/>
    </xf>
    <xf numFmtId="0" fontId="16" fillId="0" borderId="0" xfId="17" applyFont="1" applyAlignment="1">
      <alignment horizontal="left" vertical="top" wrapText="1"/>
    </xf>
    <xf numFmtId="0" fontId="16" fillId="0" borderId="8" xfId="17" applyFont="1" applyBorder="1" applyAlignment="1">
      <alignment horizontal="left" vertical="center" wrapText="1"/>
    </xf>
    <xf numFmtId="0" fontId="16" fillId="0" borderId="6" xfId="17" applyFont="1" applyBorder="1" applyAlignment="1">
      <alignment horizontal="left" vertical="center" wrapText="1"/>
    </xf>
    <xf numFmtId="0" fontId="16" fillId="0" borderId="6" xfId="17" applyFont="1" applyBorder="1" applyAlignment="1">
      <alignment horizontal="center" vertical="center" wrapText="1"/>
    </xf>
    <xf numFmtId="0" fontId="16" fillId="0" borderId="0" xfId="17" applyFont="1" applyAlignment="1">
      <alignment horizontal="center" vertical="center" wrapText="1"/>
    </xf>
    <xf numFmtId="0" fontId="16" fillId="0" borderId="4" xfId="17" applyFont="1" applyBorder="1" applyAlignment="1">
      <alignment horizontal="center" vertical="center" wrapText="1"/>
    </xf>
    <xf numFmtId="0" fontId="15" fillId="0" borderId="2" xfId="17" applyBorder="1" applyAlignment="1">
      <alignment horizontal="left" vertical="center" wrapText="1"/>
    </xf>
    <xf numFmtId="0" fontId="15" fillId="0" borderId="0" xfId="17" applyAlignment="1">
      <alignment horizontal="left" vertical="center" wrapText="1"/>
    </xf>
    <xf numFmtId="0" fontId="15" fillId="0" borderId="16" xfId="17" applyBorder="1" applyAlignment="1">
      <alignment horizontal="left" vertical="center" wrapText="1"/>
    </xf>
    <xf numFmtId="0" fontId="16" fillId="0" borderId="12" xfId="17" applyFont="1" applyBorder="1" applyAlignment="1">
      <alignment horizontal="left" vertical="center"/>
    </xf>
    <xf numFmtId="0" fontId="16" fillId="0" borderId="13" xfId="17" applyFont="1" applyBorder="1" applyAlignment="1">
      <alignment horizontal="left" vertical="center"/>
    </xf>
    <xf numFmtId="168" fontId="16" fillId="0" borderId="17" xfId="1" applyNumberFormat="1" applyFont="1" applyBorder="1" applyAlignment="1">
      <alignment horizontal="right" vertical="center" wrapText="1"/>
    </xf>
    <xf numFmtId="0" fontId="15" fillId="0" borderId="8" xfId="17" applyBorder="1" applyAlignment="1">
      <alignment horizontal="left" vertical="center" wrapText="1"/>
    </xf>
    <xf numFmtId="0" fontId="15" fillId="0" borderId="6" xfId="17" applyBorder="1" applyAlignment="1">
      <alignment horizontal="left" vertical="center" wrapText="1"/>
    </xf>
    <xf numFmtId="0" fontId="15" fillId="0" borderId="7" xfId="17" applyBorder="1" applyAlignment="1">
      <alignment horizontal="left" vertical="center" wrapText="1"/>
    </xf>
    <xf numFmtId="0" fontId="16" fillId="0" borderId="13" xfId="17" applyFont="1" applyBorder="1" applyAlignment="1">
      <alignment horizontal="center" vertical="center" wrapText="1"/>
    </xf>
    <xf numFmtId="0" fontId="16" fillId="0" borderId="17" xfId="17" applyFont="1" applyBorder="1" applyAlignment="1">
      <alignment horizontal="center" vertical="center" wrapText="1"/>
    </xf>
    <xf numFmtId="0" fontId="16" fillId="0" borderId="16" xfId="17" applyFont="1" applyBorder="1" applyAlignment="1">
      <alignment horizontal="center" vertical="top"/>
    </xf>
    <xf numFmtId="0" fontId="16" fillId="0" borderId="15" xfId="17" applyFont="1" applyBorder="1" applyAlignment="1">
      <alignment horizontal="center" vertical="top"/>
    </xf>
    <xf numFmtId="49" fontId="16" fillId="0" borderId="12" xfId="17" applyNumberFormat="1" applyFont="1" applyBorder="1" applyAlignment="1">
      <alignment horizontal="center" vertical="center"/>
    </xf>
    <xf numFmtId="49" fontId="16" fillId="0" borderId="13" xfId="17" applyNumberFormat="1" applyFont="1" applyBorder="1" applyAlignment="1">
      <alignment horizontal="center" vertical="center"/>
    </xf>
    <xf numFmtId="49" fontId="16" fillId="0" borderId="17" xfId="17" applyNumberFormat="1" applyFont="1" applyBorder="1" applyAlignment="1">
      <alignment horizontal="center" vertical="center"/>
    </xf>
    <xf numFmtId="0" fontId="16" fillId="0" borderId="12" xfId="17" applyFont="1" applyBorder="1" applyAlignment="1">
      <alignment horizontal="center" vertical="center" wrapText="1"/>
    </xf>
    <xf numFmtId="168" fontId="16" fillId="0" borderId="12" xfId="1" applyNumberFormat="1" applyFont="1" applyBorder="1" applyAlignment="1">
      <alignment horizontal="right" vertical="center" wrapText="1"/>
    </xf>
    <xf numFmtId="0" fontId="16" fillId="0" borderId="17" xfId="17" applyFont="1" applyBorder="1" applyAlignment="1">
      <alignment horizontal="left" vertical="center"/>
    </xf>
    <xf numFmtId="0" fontId="16" fillId="0" borderId="6" xfId="17" applyFont="1" applyBorder="1" applyAlignment="1">
      <alignment horizontal="center" vertical="top"/>
    </xf>
    <xf numFmtId="0" fontId="16" fillId="0" borderId="0" xfId="17" applyFont="1" applyAlignment="1">
      <alignment horizontal="center" vertical="top"/>
    </xf>
    <xf numFmtId="0" fontId="16" fillId="0" borderId="4" xfId="17" applyFont="1" applyBorder="1" applyAlignment="1">
      <alignment horizontal="center" vertical="top"/>
    </xf>
    <xf numFmtId="0" fontId="28" fillId="0" borderId="0" xfId="17" applyFont="1" applyAlignment="1">
      <alignment horizontal="center" vertical="center" wrapText="1"/>
    </xf>
    <xf numFmtId="0" fontId="26" fillId="0" borderId="0" xfId="17" applyFont="1" applyAlignment="1">
      <alignment horizontal="left" vertical="center" wrapText="1"/>
    </xf>
    <xf numFmtId="168" fontId="15" fillId="0" borderId="12" xfId="1" applyNumberFormat="1" applyFont="1" applyBorder="1" applyAlignment="1">
      <alignment horizontal="right" vertical="center" wrapText="1"/>
    </xf>
    <xf numFmtId="168" fontId="15" fillId="0" borderId="17" xfId="1" applyNumberFormat="1" applyFont="1" applyBorder="1" applyAlignment="1">
      <alignment horizontal="right" vertical="center" wrapText="1"/>
    </xf>
    <xf numFmtId="0" fontId="15" fillId="0" borderId="12" xfId="17" applyBorder="1" applyAlignment="1">
      <alignment horizontal="left" vertical="center"/>
    </xf>
    <xf numFmtId="0" fontId="15" fillId="0" borderId="13" xfId="17" applyBorder="1" applyAlignment="1">
      <alignment horizontal="left" vertical="center"/>
    </xf>
    <xf numFmtId="44" fontId="16" fillId="0" borderId="0" xfId="17" applyNumberFormat="1" applyFont="1" applyAlignment="1">
      <alignment horizontal="center" vertical="center" wrapText="1"/>
    </xf>
    <xf numFmtId="44" fontId="16" fillId="0" borderId="16" xfId="17" applyNumberFormat="1" applyFont="1" applyBorder="1" applyAlignment="1">
      <alignment horizontal="center" vertical="center" wrapText="1"/>
    </xf>
    <xf numFmtId="0" fontId="27" fillId="0" borderId="0" xfId="17" applyFont="1" applyAlignment="1">
      <alignment horizontal="center" vertical="center"/>
    </xf>
    <xf numFmtId="44" fontId="16" fillId="0" borderId="6" xfId="17" applyNumberFormat="1" applyFont="1" applyBorder="1" applyAlignment="1">
      <alignment horizontal="center" vertical="center" wrapText="1"/>
    </xf>
    <xf numFmtId="44" fontId="16" fillId="0" borderId="7" xfId="17" applyNumberFormat="1" applyFont="1" applyBorder="1" applyAlignment="1">
      <alignment horizontal="center" vertical="center" wrapText="1"/>
    </xf>
    <xf numFmtId="165" fontId="15" fillId="0" borderId="1" xfId="17" applyNumberFormat="1" applyBorder="1" applyAlignment="1">
      <alignment vertical="center" wrapText="1"/>
    </xf>
    <xf numFmtId="0" fontId="15" fillId="0" borderId="0" xfId="17" applyBorder="1" applyAlignment="1">
      <alignment vertical="center"/>
    </xf>
    <xf numFmtId="0" fontId="16" fillId="0" borderId="0" xfId="17" applyFont="1" applyBorder="1" applyAlignment="1">
      <alignment horizontal="center" vertical="center"/>
    </xf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0" fontId="0" fillId="0" borderId="0" xfId="0" applyBorder="1"/>
    <xf numFmtId="0" fontId="15" fillId="0" borderId="0" xfId="0" applyFont="1" applyBorder="1" applyAlignment="1">
      <alignment vertical="center"/>
    </xf>
    <xf numFmtId="168" fontId="15" fillId="3" borderId="0" xfId="29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5" fillId="0" borderId="0" xfId="0" applyFont="1" applyBorder="1" applyAlignment="1">
      <alignment horizontal="left" vertical="center" wrapText="1"/>
    </xf>
    <xf numFmtId="0" fontId="15" fillId="0" borderId="17" xfId="17" applyBorder="1" applyAlignment="1">
      <alignment horizontal="left" vertical="center"/>
    </xf>
  </cellXfs>
  <cellStyles count="432">
    <cellStyle name="A_Amount" xfId="11" xr:uid="{00000000-0005-0000-0000-000000000000}"/>
    <cellStyle name="Comma" xfId="1" builtinId="3"/>
    <cellStyle name="Comma 13" xfId="21" xr:uid="{00000000-0005-0000-0000-000002000000}"/>
    <cellStyle name="Comma 13 2" xfId="42" xr:uid="{00000000-0005-0000-0000-000003000000}"/>
    <cellStyle name="Comma 13 2 2" xfId="75" xr:uid="{00000000-0005-0000-0000-000004000000}"/>
    <cellStyle name="Comma 13 2 2 2" xfId="175" xr:uid="{00000000-0005-0000-0000-000005000000}"/>
    <cellStyle name="Comma 13 2 2 2 2" xfId="380" xr:uid="{00000000-0005-0000-0000-000006000000}"/>
    <cellStyle name="Comma 13 2 2 3" xfId="283" xr:uid="{00000000-0005-0000-0000-000007000000}"/>
    <cellStyle name="Comma 13 2 3" xfId="108" xr:uid="{00000000-0005-0000-0000-000008000000}"/>
    <cellStyle name="Comma 13 2 3 2" xfId="207" xr:uid="{00000000-0005-0000-0000-000009000000}"/>
    <cellStyle name="Comma 13 2 3 2 2" xfId="412" xr:uid="{00000000-0005-0000-0000-00000A000000}"/>
    <cellStyle name="Comma 13 2 3 3" xfId="315" xr:uid="{00000000-0005-0000-0000-00000B000000}"/>
    <cellStyle name="Comma 13 2 4" xfId="143" xr:uid="{00000000-0005-0000-0000-00000C000000}"/>
    <cellStyle name="Comma 13 2 4 2" xfId="348" xr:uid="{00000000-0005-0000-0000-00000D000000}"/>
    <cellStyle name="Comma 13 2 5" xfId="251" xr:uid="{00000000-0005-0000-0000-00000E000000}"/>
    <cellStyle name="Comma 13 3" xfId="56" xr:uid="{00000000-0005-0000-0000-00000F000000}"/>
    <cellStyle name="Comma 13 3 2" xfId="89" xr:uid="{00000000-0005-0000-0000-000010000000}"/>
    <cellStyle name="Comma 13 3 2 2" xfId="188" xr:uid="{00000000-0005-0000-0000-000011000000}"/>
    <cellStyle name="Comma 13 3 2 2 2" xfId="393" xr:uid="{00000000-0005-0000-0000-000012000000}"/>
    <cellStyle name="Comma 13 3 2 3" xfId="296" xr:uid="{00000000-0005-0000-0000-000013000000}"/>
    <cellStyle name="Comma 13 3 3" xfId="121" xr:uid="{00000000-0005-0000-0000-000014000000}"/>
    <cellStyle name="Comma 13 3 3 2" xfId="220" xr:uid="{00000000-0005-0000-0000-000015000000}"/>
    <cellStyle name="Comma 13 3 3 2 2" xfId="425" xr:uid="{00000000-0005-0000-0000-000016000000}"/>
    <cellStyle name="Comma 13 3 3 3" xfId="328" xr:uid="{00000000-0005-0000-0000-000017000000}"/>
    <cellStyle name="Comma 13 3 4" xfId="156" xr:uid="{00000000-0005-0000-0000-000018000000}"/>
    <cellStyle name="Comma 13 3 4 2" xfId="361" xr:uid="{00000000-0005-0000-0000-000019000000}"/>
    <cellStyle name="Comma 13 3 5" xfId="264" xr:uid="{00000000-0005-0000-0000-00001A000000}"/>
    <cellStyle name="Comma 13 4" xfId="62" xr:uid="{00000000-0005-0000-0000-00001B000000}"/>
    <cellStyle name="Comma 13 4 2" xfId="162" xr:uid="{00000000-0005-0000-0000-00001C000000}"/>
    <cellStyle name="Comma 13 4 2 2" xfId="367" xr:uid="{00000000-0005-0000-0000-00001D000000}"/>
    <cellStyle name="Comma 13 4 3" xfId="270" xr:uid="{00000000-0005-0000-0000-00001E000000}"/>
    <cellStyle name="Comma 13 5" xfId="95" xr:uid="{00000000-0005-0000-0000-00001F000000}"/>
    <cellStyle name="Comma 13 5 2" xfId="194" xr:uid="{00000000-0005-0000-0000-000020000000}"/>
    <cellStyle name="Comma 13 5 2 2" xfId="399" xr:uid="{00000000-0005-0000-0000-000021000000}"/>
    <cellStyle name="Comma 13 5 3" xfId="302" xr:uid="{00000000-0005-0000-0000-000022000000}"/>
    <cellStyle name="Comma 13 6" xfId="131" xr:uid="{00000000-0005-0000-0000-000023000000}"/>
    <cellStyle name="Comma 13 6 2" xfId="337" xr:uid="{00000000-0005-0000-0000-000024000000}"/>
    <cellStyle name="Comma 13 7" xfId="238" xr:uid="{00000000-0005-0000-0000-000025000000}"/>
    <cellStyle name="Comma 13 8" xfId="232" xr:uid="{00000000-0005-0000-0000-000026000000}"/>
    <cellStyle name="Comma 2" xfId="14" xr:uid="{00000000-0005-0000-0000-000027000000}"/>
    <cellStyle name="Comma 2 10" xfId="223" xr:uid="{00000000-0005-0000-0000-000028000000}"/>
    <cellStyle name="Comma 2 10 2" xfId="427" xr:uid="{00000000-0005-0000-0000-000029000000}"/>
    <cellStyle name="Comma 2 11" xfId="236" xr:uid="{00000000-0005-0000-0000-00002A000000}"/>
    <cellStyle name="Comma 2 12" xfId="230" xr:uid="{00000000-0005-0000-0000-00002B000000}"/>
    <cellStyle name="Comma 2 2" xfId="16" xr:uid="{00000000-0005-0000-0000-00002C000000}"/>
    <cellStyle name="Comma 2 2 2" xfId="18" xr:uid="{00000000-0005-0000-0000-00002D000000}"/>
    <cellStyle name="Comma 2 3" xfId="32" xr:uid="{00000000-0005-0000-0000-00002E000000}"/>
    <cellStyle name="Comma 2 3 2" xfId="65" xr:uid="{00000000-0005-0000-0000-00002F000000}"/>
    <cellStyle name="Comma 2 3 2 2" xfId="165" xr:uid="{00000000-0005-0000-0000-000030000000}"/>
    <cellStyle name="Comma 2 3 2 2 2" xfId="370" xr:uid="{00000000-0005-0000-0000-000031000000}"/>
    <cellStyle name="Comma 2 3 2 3" xfId="273" xr:uid="{00000000-0005-0000-0000-000032000000}"/>
    <cellStyle name="Comma 2 3 3" xfId="98" xr:uid="{00000000-0005-0000-0000-000033000000}"/>
    <cellStyle name="Comma 2 3 3 2" xfId="197" xr:uid="{00000000-0005-0000-0000-000034000000}"/>
    <cellStyle name="Comma 2 3 3 2 2" xfId="402" xr:uid="{00000000-0005-0000-0000-000035000000}"/>
    <cellStyle name="Comma 2 3 3 3" xfId="305" xr:uid="{00000000-0005-0000-0000-000036000000}"/>
    <cellStyle name="Comma 2 3 4" xfId="134" xr:uid="{00000000-0005-0000-0000-000037000000}"/>
    <cellStyle name="Comma 2 3 4 2" xfId="339" xr:uid="{00000000-0005-0000-0000-000038000000}"/>
    <cellStyle name="Comma 2 3 5" xfId="241" xr:uid="{00000000-0005-0000-0000-000039000000}"/>
    <cellStyle name="Comma 2 4" xfId="36" xr:uid="{00000000-0005-0000-0000-00003A000000}"/>
    <cellStyle name="Comma 2 4 2" xfId="69" xr:uid="{00000000-0005-0000-0000-00003B000000}"/>
    <cellStyle name="Comma 2 4 2 2" xfId="169" xr:uid="{00000000-0005-0000-0000-00003C000000}"/>
    <cellStyle name="Comma 2 4 2 2 2" xfId="374" xr:uid="{00000000-0005-0000-0000-00003D000000}"/>
    <cellStyle name="Comma 2 4 2 3" xfId="277" xr:uid="{00000000-0005-0000-0000-00003E000000}"/>
    <cellStyle name="Comma 2 4 3" xfId="102" xr:uid="{00000000-0005-0000-0000-00003F000000}"/>
    <cellStyle name="Comma 2 4 3 2" xfId="201" xr:uid="{00000000-0005-0000-0000-000040000000}"/>
    <cellStyle name="Comma 2 4 3 2 2" xfId="406" xr:uid="{00000000-0005-0000-0000-000041000000}"/>
    <cellStyle name="Comma 2 4 3 3" xfId="309" xr:uid="{00000000-0005-0000-0000-000042000000}"/>
    <cellStyle name="Comma 2 4 4" xfId="137" xr:uid="{00000000-0005-0000-0000-000043000000}"/>
    <cellStyle name="Comma 2 4 4 2" xfId="342" xr:uid="{00000000-0005-0000-0000-000044000000}"/>
    <cellStyle name="Comma 2 4 5" xfId="245" xr:uid="{00000000-0005-0000-0000-000045000000}"/>
    <cellStyle name="Comma 2 5" xfId="45" xr:uid="{00000000-0005-0000-0000-000046000000}"/>
    <cellStyle name="Comma 2 5 2" xfId="78" xr:uid="{00000000-0005-0000-0000-000047000000}"/>
    <cellStyle name="Comma 2 5 2 2" xfId="178" xr:uid="{00000000-0005-0000-0000-000048000000}"/>
    <cellStyle name="Comma 2 5 2 2 2" xfId="383" xr:uid="{00000000-0005-0000-0000-000049000000}"/>
    <cellStyle name="Comma 2 5 2 3" xfId="286" xr:uid="{00000000-0005-0000-0000-00004A000000}"/>
    <cellStyle name="Comma 2 5 3" xfId="111" xr:uid="{00000000-0005-0000-0000-00004B000000}"/>
    <cellStyle name="Comma 2 5 3 2" xfId="210" xr:uid="{00000000-0005-0000-0000-00004C000000}"/>
    <cellStyle name="Comma 2 5 3 2 2" xfId="415" xr:uid="{00000000-0005-0000-0000-00004D000000}"/>
    <cellStyle name="Comma 2 5 3 3" xfId="318" xr:uid="{00000000-0005-0000-0000-00004E000000}"/>
    <cellStyle name="Comma 2 5 4" xfId="146" xr:uid="{00000000-0005-0000-0000-00004F000000}"/>
    <cellStyle name="Comma 2 5 4 2" xfId="351" xr:uid="{00000000-0005-0000-0000-000050000000}"/>
    <cellStyle name="Comma 2 5 5" xfId="254" xr:uid="{00000000-0005-0000-0000-000051000000}"/>
    <cellStyle name="Comma 2 6" xfId="50" xr:uid="{00000000-0005-0000-0000-000052000000}"/>
    <cellStyle name="Comma 2 6 2" xfId="83" xr:uid="{00000000-0005-0000-0000-000053000000}"/>
    <cellStyle name="Comma 2 6 2 2" xfId="182" xr:uid="{00000000-0005-0000-0000-000054000000}"/>
    <cellStyle name="Comma 2 6 2 2 2" xfId="387" xr:uid="{00000000-0005-0000-0000-000055000000}"/>
    <cellStyle name="Comma 2 6 2 3" xfId="290" xr:uid="{00000000-0005-0000-0000-000056000000}"/>
    <cellStyle name="Comma 2 6 3" xfId="115" xr:uid="{00000000-0005-0000-0000-000057000000}"/>
    <cellStyle name="Comma 2 6 3 2" xfId="214" xr:uid="{00000000-0005-0000-0000-000058000000}"/>
    <cellStyle name="Comma 2 6 3 2 2" xfId="419" xr:uid="{00000000-0005-0000-0000-000059000000}"/>
    <cellStyle name="Comma 2 6 3 3" xfId="322" xr:uid="{00000000-0005-0000-0000-00005A000000}"/>
    <cellStyle name="Comma 2 6 4" xfId="150" xr:uid="{00000000-0005-0000-0000-00005B000000}"/>
    <cellStyle name="Comma 2 6 4 2" xfId="355" xr:uid="{00000000-0005-0000-0000-00005C000000}"/>
    <cellStyle name="Comma 2 6 5" xfId="258" xr:uid="{00000000-0005-0000-0000-00005D000000}"/>
    <cellStyle name="Comma 2 7" xfId="60" xr:uid="{00000000-0005-0000-0000-00005E000000}"/>
    <cellStyle name="Comma 2 7 2" xfId="160" xr:uid="{00000000-0005-0000-0000-00005F000000}"/>
    <cellStyle name="Comma 2 7 2 2" xfId="365" xr:uid="{00000000-0005-0000-0000-000060000000}"/>
    <cellStyle name="Comma 2 7 3" xfId="268" xr:uid="{00000000-0005-0000-0000-000061000000}"/>
    <cellStyle name="Comma 2 8" xfId="93" xr:uid="{00000000-0005-0000-0000-000062000000}"/>
    <cellStyle name="Comma 2 8 2" xfId="192" xr:uid="{00000000-0005-0000-0000-000063000000}"/>
    <cellStyle name="Comma 2 8 2 2" xfId="397" xr:uid="{00000000-0005-0000-0000-000064000000}"/>
    <cellStyle name="Comma 2 8 3" xfId="300" xr:uid="{00000000-0005-0000-0000-000065000000}"/>
    <cellStyle name="Comma 2 9" xfId="125" xr:uid="{00000000-0005-0000-0000-000066000000}"/>
    <cellStyle name="Comma 2 9 2" xfId="331" xr:uid="{00000000-0005-0000-0000-000067000000}"/>
    <cellStyle name="Comma 3" xfId="15" xr:uid="{00000000-0005-0000-0000-000068000000}"/>
    <cellStyle name="Comma 3 2" xfId="19" xr:uid="{00000000-0005-0000-0000-000069000000}"/>
    <cellStyle name="Comma 3 3" xfId="133" xr:uid="{00000000-0005-0000-0000-00006A000000}"/>
    <cellStyle name="Comma 4" xfId="29" xr:uid="{00000000-0005-0000-0000-00006B000000}"/>
    <cellStyle name="Comma 5" xfId="226" xr:uid="{00000000-0005-0000-0000-00006C000000}"/>
    <cellStyle name="Comma 5 2" xfId="429" xr:uid="{00000000-0005-0000-0000-00006D000000}"/>
    <cellStyle name="Comma0" xfId="2" xr:uid="{00000000-0005-0000-0000-00006E000000}"/>
    <cellStyle name="Currency" xfId="3" builtinId="4"/>
    <cellStyle name="Currency 2" xfId="4" xr:uid="{00000000-0005-0000-0000-000070000000}"/>
    <cellStyle name="Currency 2 2" xfId="23" xr:uid="{00000000-0005-0000-0000-000071000000}"/>
    <cellStyle name="Currency 2 3" xfId="34" xr:uid="{00000000-0005-0000-0000-000072000000}"/>
    <cellStyle name="Currency 2 3 2" xfId="67" xr:uid="{00000000-0005-0000-0000-000073000000}"/>
    <cellStyle name="Currency 2 3 2 2" xfId="167" xr:uid="{00000000-0005-0000-0000-000074000000}"/>
    <cellStyle name="Currency 2 3 2 2 2" xfId="372" xr:uid="{00000000-0005-0000-0000-000075000000}"/>
    <cellStyle name="Currency 2 3 2 3" xfId="275" xr:uid="{00000000-0005-0000-0000-000076000000}"/>
    <cellStyle name="Currency 2 3 3" xfId="100" xr:uid="{00000000-0005-0000-0000-000077000000}"/>
    <cellStyle name="Currency 2 3 3 2" xfId="199" xr:uid="{00000000-0005-0000-0000-000078000000}"/>
    <cellStyle name="Currency 2 3 3 2 2" xfId="404" xr:uid="{00000000-0005-0000-0000-000079000000}"/>
    <cellStyle name="Currency 2 3 3 3" xfId="307" xr:uid="{00000000-0005-0000-0000-00007A000000}"/>
    <cellStyle name="Currency 2 3 4" xfId="135" xr:uid="{00000000-0005-0000-0000-00007B000000}"/>
    <cellStyle name="Currency 2 3 4 2" xfId="340" xr:uid="{00000000-0005-0000-0000-00007C000000}"/>
    <cellStyle name="Currency 2 3 5" xfId="243" xr:uid="{00000000-0005-0000-0000-00007D000000}"/>
    <cellStyle name="Currency 2 4" xfId="38" xr:uid="{00000000-0005-0000-0000-00007E000000}"/>
    <cellStyle name="Currency 2 4 2" xfId="71" xr:uid="{00000000-0005-0000-0000-00007F000000}"/>
    <cellStyle name="Currency 2 4 2 2" xfId="171" xr:uid="{00000000-0005-0000-0000-000080000000}"/>
    <cellStyle name="Currency 2 4 2 2 2" xfId="376" xr:uid="{00000000-0005-0000-0000-000081000000}"/>
    <cellStyle name="Currency 2 4 2 3" xfId="279" xr:uid="{00000000-0005-0000-0000-000082000000}"/>
    <cellStyle name="Currency 2 4 3" xfId="104" xr:uid="{00000000-0005-0000-0000-000083000000}"/>
    <cellStyle name="Currency 2 4 3 2" xfId="203" xr:uid="{00000000-0005-0000-0000-000084000000}"/>
    <cellStyle name="Currency 2 4 3 2 2" xfId="408" xr:uid="{00000000-0005-0000-0000-000085000000}"/>
    <cellStyle name="Currency 2 4 3 3" xfId="311" xr:uid="{00000000-0005-0000-0000-000086000000}"/>
    <cellStyle name="Currency 2 4 4" xfId="139" xr:uid="{00000000-0005-0000-0000-000087000000}"/>
    <cellStyle name="Currency 2 4 4 2" xfId="344" xr:uid="{00000000-0005-0000-0000-000088000000}"/>
    <cellStyle name="Currency 2 4 5" xfId="247" xr:uid="{00000000-0005-0000-0000-000089000000}"/>
    <cellStyle name="Currency 2 5" xfId="47" xr:uid="{00000000-0005-0000-0000-00008A000000}"/>
    <cellStyle name="Currency 2 5 2" xfId="80" xr:uid="{00000000-0005-0000-0000-00008B000000}"/>
    <cellStyle name="Currency 2 5 2 2" xfId="180" xr:uid="{00000000-0005-0000-0000-00008C000000}"/>
    <cellStyle name="Currency 2 5 2 2 2" xfId="385" xr:uid="{00000000-0005-0000-0000-00008D000000}"/>
    <cellStyle name="Currency 2 5 2 3" xfId="288" xr:uid="{00000000-0005-0000-0000-00008E000000}"/>
    <cellStyle name="Currency 2 5 3" xfId="113" xr:uid="{00000000-0005-0000-0000-00008F000000}"/>
    <cellStyle name="Currency 2 5 3 2" xfId="212" xr:uid="{00000000-0005-0000-0000-000090000000}"/>
    <cellStyle name="Currency 2 5 3 2 2" xfId="417" xr:uid="{00000000-0005-0000-0000-000091000000}"/>
    <cellStyle name="Currency 2 5 3 3" xfId="320" xr:uid="{00000000-0005-0000-0000-000092000000}"/>
    <cellStyle name="Currency 2 5 4" xfId="148" xr:uid="{00000000-0005-0000-0000-000093000000}"/>
    <cellStyle name="Currency 2 5 4 2" xfId="353" xr:uid="{00000000-0005-0000-0000-000094000000}"/>
    <cellStyle name="Currency 2 5 5" xfId="256" xr:uid="{00000000-0005-0000-0000-000095000000}"/>
    <cellStyle name="Currency 2 6" xfId="52" xr:uid="{00000000-0005-0000-0000-000096000000}"/>
    <cellStyle name="Currency 2 6 2" xfId="85" xr:uid="{00000000-0005-0000-0000-000097000000}"/>
    <cellStyle name="Currency 2 6 2 2" xfId="184" xr:uid="{00000000-0005-0000-0000-000098000000}"/>
    <cellStyle name="Currency 2 6 2 2 2" xfId="389" xr:uid="{00000000-0005-0000-0000-000099000000}"/>
    <cellStyle name="Currency 2 6 2 3" xfId="292" xr:uid="{00000000-0005-0000-0000-00009A000000}"/>
    <cellStyle name="Currency 2 6 3" xfId="117" xr:uid="{00000000-0005-0000-0000-00009B000000}"/>
    <cellStyle name="Currency 2 6 3 2" xfId="216" xr:uid="{00000000-0005-0000-0000-00009C000000}"/>
    <cellStyle name="Currency 2 6 3 2 2" xfId="421" xr:uid="{00000000-0005-0000-0000-00009D000000}"/>
    <cellStyle name="Currency 2 6 3 3" xfId="324" xr:uid="{00000000-0005-0000-0000-00009E000000}"/>
    <cellStyle name="Currency 2 6 4" xfId="152" xr:uid="{00000000-0005-0000-0000-00009F000000}"/>
    <cellStyle name="Currency 2 6 4 2" xfId="357" xr:uid="{00000000-0005-0000-0000-0000A0000000}"/>
    <cellStyle name="Currency 2 6 5" xfId="260" xr:uid="{00000000-0005-0000-0000-0000A1000000}"/>
    <cellStyle name="Currency 2 7" xfId="127" xr:uid="{00000000-0005-0000-0000-0000A2000000}"/>
    <cellStyle name="Currency 2 7 2" xfId="333" xr:uid="{00000000-0005-0000-0000-0000A3000000}"/>
    <cellStyle name="Currency 3" xfId="27" xr:uid="{00000000-0005-0000-0000-0000A4000000}"/>
    <cellStyle name="Normal" xfId="0" builtinId="0"/>
    <cellStyle name="Normal 10" xfId="10" xr:uid="{00000000-0005-0000-0000-0000A6000000}"/>
    <cellStyle name="Normal 11" xfId="225" xr:uid="{00000000-0005-0000-0000-0000A7000000}"/>
    <cellStyle name="Normal 11 2" xfId="428" xr:uid="{00000000-0005-0000-0000-0000A8000000}"/>
    <cellStyle name="Normal 13" xfId="17" xr:uid="{00000000-0005-0000-0000-0000A9000000}"/>
    <cellStyle name="Normal 18" xfId="20" xr:uid="{00000000-0005-0000-0000-0000AA000000}"/>
    <cellStyle name="Normal 18 2" xfId="41" xr:uid="{00000000-0005-0000-0000-0000AB000000}"/>
    <cellStyle name="Normal 18 2 2" xfId="74" xr:uid="{00000000-0005-0000-0000-0000AC000000}"/>
    <cellStyle name="Normal 18 2 2 2" xfId="174" xr:uid="{00000000-0005-0000-0000-0000AD000000}"/>
    <cellStyle name="Normal 18 2 2 2 2" xfId="379" xr:uid="{00000000-0005-0000-0000-0000AE000000}"/>
    <cellStyle name="Normal 18 2 2 3" xfId="282" xr:uid="{00000000-0005-0000-0000-0000AF000000}"/>
    <cellStyle name="Normal 18 2 3" xfId="107" xr:uid="{00000000-0005-0000-0000-0000B0000000}"/>
    <cellStyle name="Normal 18 2 3 2" xfId="206" xr:uid="{00000000-0005-0000-0000-0000B1000000}"/>
    <cellStyle name="Normal 18 2 3 2 2" xfId="411" xr:uid="{00000000-0005-0000-0000-0000B2000000}"/>
    <cellStyle name="Normal 18 2 3 3" xfId="314" xr:uid="{00000000-0005-0000-0000-0000B3000000}"/>
    <cellStyle name="Normal 18 2 4" xfId="142" xr:uid="{00000000-0005-0000-0000-0000B4000000}"/>
    <cellStyle name="Normal 18 2 4 2" xfId="347" xr:uid="{00000000-0005-0000-0000-0000B5000000}"/>
    <cellStyle name="Normal 18 2 5" xfId="250" xr:uid="{00000000-0005-0000-0000-0000B6000000}"/>
    <cellStyle name="Normal 18 3" xfId="55" xr:uid="{00000000-0005-0000-0000-0000B7000000}"/>
    <cellStyle name="Normal 18 3 2" xfId="88" xr:uid="{00000000-0005-0000-0000-0000B8000000}"/>
    <cellStyle name="Normal 18 3 2 2" xfId="187" xr:uid="{00000000-0005-0000-0000-0000B9000000}"/>
    <cellStyle name="Normal 18 3 2 2 2" xfId="392" xr:uid="{00000000-0005-0000-0000-0000BA000000}"/>
    <cellStyle name="Normal 18 3 2 3" xfId="295" xr:uid="{00000000-0005-0000-0000-0000BB000000}"/>
    <cellStyle name="Normal 18 3 3" xfId="120" xr:uid="{00000000-0005-0000-0000-0000BC000000}"/>
    <cellStyle name="Normal 18 3 3 2" xfId="219" xr:uid="{00000000-0005-0000-0000-0000BD000000}"/>
    <cellStyle name="Normal 18 3 3 2 2" xfId="424" xr:uid="{00000000-0005-0000-0000-0000BE000000}"/>
    <cellStyle name="Normal 18 3 3 3" xfId="327" xr:uid="{00000000-0005-0000-0000-0000BF000000}"/>
    <cellStyle name="Normal 18 3 4" xfId="155" xr:uid="{00000000-0005-0000-0000-0000C0000000}"/>
    <cellStyle name="Normal 18 3 4 2" xfId="360" xr:uid="{00000000-0005-0000-0000-0000C1000000}"/>
    <cellStyle name="Normal 18 3 5" xfId="263" xr:uid="{00000000-0005-0000-0000-0000C2000000}"/>
    <cellStyle name="Normal 18 4" xfId="61" xr:uid="{00000000-0005-0000-0000-0000C3000000}"/>
    <cellStyle name="Normal 18 4 2" xfId="161" xr:uid="{00000000-0005-0000-0000-0000C4000000}"/>
    <cellStyle name="Normal 18 4 2 2" xfId="366" xr:uid="{00000000-0005-0000-0000-0000C5000000}"/>
    <cellStyle name="Normal 18 4 3" xfId="269" xr:uid="{00000000-0005-0000-0000-0000C6000000}"/>
    <cellStyle name="Normal 18 5" xfId="94" xr:uid="{00000000-0005-0000-0000-0000C7000000}"/>
    <cellStyle name="Normal 18 5 2" xfId="193" xr:uid="{00000000-0005-0000-0000-0000C8000000}"/>
    <cellStyle name="Normal 18 5 2 2" xfId="398" xr:uid="{00000000-0005-0000-0000-0000C9000000}"/>
    <cellStyle name="Normal 18 5 3" xfId="301" xr:uid="{00000000-0005-0000-0000-0000CA000000}"/>
    <cellStyle name="Normal 18 6" xfId="130" xr:uid="{00000000-0005-0000-0000-0000CB000000}"/>
    <cellStyle name="Normal 18 6 2" xfId="336" xr:uid="{00000000-0005-0000-0000-0000CC000000}"/>
    <cellStyle name="Normal 18 7" xfId="237" xr:uid="{00000000-0005-0000-0000-0000CD000000}"/>
    <cellStyle name="Normal 18 8" xfId="231" xr:uid="{00000000-0005-0000-0000-0000CE000000}"/>
    <cellStyle name="Normal 2" xfId="5" xr:uid="{00000000-0005-0000-0000-0000CF000000}"/>
    <cellStyle name="Normal 2 2" xfId="12" xr:uid="{00000000-0005-0000-0000-0000D0000000}"/>
    <cellStyle name="Normal 2 3" xfId="13" xr:uid="{00000000-0005-0000-0000-0000D1000000}"/>
    <cellStyle name="Normal 2 3 2" xfId="40" xr:uid="{00000000-0005-0000-0000-0000D2000000}"/>
    <cellStyle name="Normal 2 3 2 2" xfId="73" xr:uid="{00000000-0005-0000-0000-0000D3000000}"/>
    <cellStyle name="Normal 2 3 2 2 2" xfId="173" xr:uid="{00000000-0005-0000-0000-0000D4000000}"/>
    <cellStyle name="Normal 2 3 2 2 2 2" xfId="378" xr:uid="{00000000-0005-0000-0000-0000D5000000}"/>
    <cellStyle name="Normal 2 3 2 2 3" xfId="281" xr:uid="{00000000-0005-0000-0000-0000D6000000}"/>
    <cellStyle name="Normal 2 3 2 3" xfId="106" xr:uid="{00000000-0005-0000-0000-0000D7000000}"/>
    <cellStyle name="Normal 2 3 2 3 2" xfId="205" xr:uid="{00000000-0005-0000-0000-0000D8000000}"/>
    <cellStyle name="Normal 2 3 2 3 2 2" xfId="410" xr:uid="{00000000-0005-0000-0000-0000D9000000}"/>
    <cellStyle name="Normal 2 3 2 3 3" xfId="313" xr:uid="{00000000-0005-0000-0000-0000DA000000}"/>
    <cellStyle name="Normal 2 3 2 4" xfId="141" xr:uid="{00000000-0005-0000-0000-0000DB000000}"/>
    <cellStyle name="Normal 2 3 2 4 2" xfId="346" xr:uid="{00000000-0005-0000-0000-0000DC000000}"/>
    <cellStyle name="Normal 2 3 2 5" xfId="249" xr:uid="{00000000-0005-0000-0000-0000DD000000}"/>
    <cellStyle name="Normal 2 3 3" xfId="54" xr:uid="{00000000-0005-0000-0000-0000DE000000}"/>
    <cellStyle name="Normal 2 3 3 2" xfId="87" xr:uid="{00000000-0005-0000-0000-0000DF000000}"/>
    <cellStyle name="Normal 2 3 3 2 2" xfId="186" xr:uid="{00000000-0005-0000-0000-0000E0000000}"/>
    <cellStyle name="Normal 2 3 3 2 2 2" xfId="391" xr:uid="{00000000-0005-0000-0000-0000E1000000}"/>
    <cellStyle name="Normal 2 3 3 2 3" xfId="294" xr:uid="{00000000-0005-0000-0000-0000E2000000}"/>
    <cellStyle name="Normal 2 3 3 3" xfId="119" xr:uid="{00000000-0005-0000-0000-0000E3000000}"/>
    <cellStyle name="Normal 2 3 3 3 2" xfId="218" xr:uid="{00000000-0005-0000-0000-0000E4000000}"/>
    <cellStyle name="Normal 2 3 3 3 2 2" xfId="423" xr:uid="{00000000-0005-0000-0000-0000E5000000}"/>
    <cellStyle name="Normal 2 3 3 3 3" xfId="326" xr:uid="{00000000-0005-0000-0000-0000E6000000}"/>
    <cellStyle name="Normal 2 3 3 4" xfId="154" xr:uid="{00000000-0005-0000-0000-0000E7000000}"/>
    <cellStyle name="Normal 2 3 3 4 2" xfId="359" xr:uid="{00000000-0005-0000-0000-0000E8000000}"/>
    <cellStyle name="Normal 2 3 3 5" xfId="262" xr:uid="{00000000-0005-0000-0000-0000E9000000}"/>
    <cellStyle name="Normal 2 3 4" xfId="59" xr:uid="{00000000-0005-0000-0000-0000EA000000}"/>
    <cellStyle name="Normal 2 3 4 2" xfId="159" xr:uid="{00000000-0005-0000-0000-0000EB000000}"/>
    <cellStyle name="Normal 2 3 4 2 2" xfId="364" xr:uid="{00000000-0005-0000-0000-0000EC000000}"/>
    <cellStyle name="Normal 2 3 4 3" xfId="267" xr:uid="{00000000-0005-0000-0000-0000ED000000}"/>
    <cellStyle name="Normal 2 3 5" xfId="92" xr:uid="{00000000-0005-0000-0000-0000EE000000}"/>
    <cellStyle name="Normal 2 3 5 2" xfId="191" xr:uid="{00000000-0005-0000-0000-0000EF000000}"/>
    <cellStyle name="Normal 2 3 5 2 2" xfId="396" xr:uid="{00000000-0005-0000-0000-0000F0000000}"/>
    <cellStyle name="Normal 2 3 5 3" xfId="299" xr:uid="{00000000-0005-0000-0000-0000F1000000}"/>
    <cellStyle name="Normal 2 3 6" xfId="129" xr:uid="{00000000-0005-0000-0000-0000F2000000}"/>
    <cellStyle name="Normal 2 3 6 2" xfId="335" xr:uid="{00000000-0005-0000-0000-0000F3000000}"/>
    <cellStyle name="Normal 2 3 7" xfId="235" xr:uid="{00000000-0005-0000-0000-0000F4000000}"/>
    <cellStyle name="Normal 2 3 8" xfId="229" xr:uid="{00000000-0005-0000-0000-0000F5000000}"/>
    <cellStyle name="Normal 2 4" xfId="26" xr:uid="{00000000-0005-0000-0000-0000F6000000}"/>
    <cellStyle name="Normal 3" xfId="31" xr:uid="{00000000-0005-0000-0000-0000F7000000}"/>
    <cellStyle name="Normal 3 2" xfId="35" xr:uid="{00000000-0005-0000-0000-0000F8000000}"/>
    <cellStyle name="Normal 3 2 2" xfId="68" xr:uid="{00000000-0005-0000-0000-0000F9000000}"/>
    <cellStyle name="Normal 3 2 2 2" xfId="168" xr:uid="{00000000-0005-0000-0000-0000FA000000}"/>
    <cellStyle name="Normal 3 2 2 2 2" xfId="373" xr:uid="{00000000-0005-0000-0000-0000FB000000}"/>
    <cellStyle name="Normal 3 2 2 3" xfId="276" xr:uid="{00000000-0005-0000-0000-0000FC000000}"/>
    <cellStyle name="Normal 3 2 3" xfId="101" xr:uid="{00000000-0005-0000-0000-0000FD000000}"/>
    <cellStyle name="Normal 3 2 3 2" xfId="200" xr:uid="{00000000-0005-0000-0000-0000FE000000}"/>
    <cellStyle name="Normal 3 2 3 2 2" xfId="405" xr:uid="{00000000-0005-0000-0000-0000FF000000}"/>
    <cellStyle name="Normal 3 2 3 3" xfId="308" xr:uid="{00000000-0005-0000-0000-000000010000}"/>
    <cellStyle name="Normal 3 2 4" xfId="136" xr:uid="{00000000-0005-0000-0000-000001010000}"/>
    <cellStyle name="Normal 3 2 4 2" xfId="341" xr:uid="{00000000-0005-0000-0000-000002010000}"/>
    <cellStyle name="Normal 3 2 5" xfId="244" xr:uid="{00000000-0005-0000-0000-000003010000}"/>
    <cellStyle name="Normal 3 3" xfId="44" xr:uid="{00000000-0005-0000-0000-000004010000}"/>
    <cellStyle name="Normal 3 3 2" xfId="77" xr:uid="{00000000-0005-0000-0000-000005010000}"/>
    <cellStyle name="Normal 3 3 2 2" xfId="177" xr:uid="{00000000-0005-0000-0000-000006010000}"/>
    <cellStyle name="Normal 3 3 2 2 2" xfId="382" xr:uid="{00000000-0005-0000-0000-000007010000}"/>
    <cellStyle name="Normal 3 3 2 3" xfId="285" xr:uid="{00000000-0005-0000-0000-000008010000}"/>
    <cellStyle name="Normal 3 3 3" xfId="110" xr:uid="{00000000-0005-0000-0000-000009010000}"/>
    <cellStyle name="Normal 3 3 3 2" xfId="209" xr:uid="{00000000-0005-0000-0000-00000A010000}"/>
    <cellStyle name="Normal 3 3 3 2 2" xfId="414" xr:uid="{00000000-0005-0000-0000-00000B010000}"/>
    <cellStyle name="Normal 3 3 3 3" xfId="317" xr:uid="{00000000-0005-0000-0000-00000C010000}"/>
    <cellStyle name="Normal 3 3 4" xfId="145" xr:uid="{00000000-0005-0000-0000-00000D010000}"/>
    <cellStyle name="Normal 3 3 4 2" xfId="350" xr:uid="{00000000-0005-0000-0000-00000E010000}"/>
    <cellStyle name="Normal 3 3 5" xfId="253" xr:uid="{00000000-0005-0000-0000-00000F010000}"/>
    <cellStyle name="Normal 3 4" xfId="49" xr:uid="{00000000-0005-0000-0000-000010010000}"/>
    <cellStyle name="Normal 3 4 2" xfId="82" xr:uid="{00000000-0005-0000-0000-000011010000}"/>
    <cellStyle name="Normal 3 4 2 2" xfId="181" xr:uid="{00000000-0005-0000-0000-000012010000}"/>
    <cellStyle name="Normal 3 4 2 2 2" xfId="386" xr:uid="{00000000-0005-0000-0000-000013010000}"/>
    <cellStyle name="Normal 3 4 2 3" xfId="289" xr:uid="{00000000-0005-0000-0000-000014010000}"/>
    <cellStyle name="Normal 3 4 3" xfId="114" xr:uid="{00000000-0005-0000-0000-000015010000}"/>
    <cellStyle name="Normal 3 4 3 2" xfId="213" xr:uid="{00000000-0005-0000-0000-000016010000}"/>
    <cellStyle name="Normal 3 4 3 2 2" xfId="418" xr:uid="{00000000-0005-0000-0000-000017010000}"/>
    <cellStyle name="Normal 3 4 3 3" xfId="321" xr:uid="{00000000-0005-0000-0000-000018010000}"/>
    <cellStyle name="Normal 3 4 4" xfId="149" xr:uid="{00000000-0005-0000-0000-000019010000}"/>
    <cellStyle name="Normal 3 4 4 2" xfId="354" xr:uid="{00000000-0005-0000-0000-00001A010000}"/>
    <cellStyle name="Normal 3 4 5" xfId="257" xr:uid="{00000000-0005-0000-0000-00001B010000}"/>
    <cellStyle name="Normal 3 5" xfId="64" xr:uid="{00000000-0005-0000-0000-00001C010000}"/>
    <cellStyle name="Normal 3 5 2" xfId="164" xr:uid="{00000000-0005-0000-0000-00001D010000}"/>
    <cellStyle name="Normal 3 5 2 2" xfId="369" xr:uid="{00000000-0005-0000-0000-00001E010000}"/>
    <cellStyle name="Normal 3 5 3" xfId="272" xr:uid="{00000000-0005-0000-0000-00001F010000}"/>
    <cellStyle name="Normal 3 6" xfId="97" xr:uid="{00000000-0005-0000-0000-000020010000}"/>
    <cellStyle name="Normal 3 6 2" xfId="196" xr:uid="{00000000-0005-0000-0000-000021010000}"/>
    <cellStyle name="Normal 3 6 2 2" xfId="401" xr:uid="{00000000-0005-0000-0000-000022010000}"/>
    <cellStyle name="Normal 3 6 3" xfId="304" xr:uid="{00000000-0005-0000-0000-000023010000}"/>
    <cellStyle name="Normal 3 7" xfId="124" xr:uid="{00000000-0005-0000-0000-000024010000}"/>
    <cellStyle name="Normal 3 7 2" xfId="330" xr:uid="{00000000-0005-0000-0000-000025010000}"/>
    <cellStyle name="Normal 3 8" xfId="240" xr:uid="{00000000-0005-0000-0000-000026010000}"/>
    <cellStyle name="Normal 4" xfId="8" xr:uid="{00000000-0005-0000-0000-000027010000}"/>
    <cellStyle name="Normal 4 2" xfId="24" xr:uid="{00000000-0005-0000-0000-000028010000}"/>
    <cellStyle name="Normal 4 2 2" xfId="43" xr:uid="{00000000-0005-0000-0000-000029010000}"/>
    <cellStyle name="Normal 4 2 2 2" xfId="76" xr:uid="{00000000-0005-0000-0000-00002A010000}"/>
    <cellStyle name="Normal 4 2 2 2 2" xfId="176" xr:uid="{00000000-0005-0000-0000-00002B010000}"/>
    <cellStyle name="Normal 4 2 2 2 2 2" xfId="381" xr:uid="{00000000-0005-0000-0000-00002C010000}"/>
    <cellStyle name="Normal 4 2 2 2 3" xfId="284" xr:uid="{00000000-0005-0000-0000-00002D010000}"/>
    <cellStyle name="Normal 4 2 2 3" xfId="109" xr:uid="{00000000-0005-0000-0000-00002E010000}"/>
    <cellStyle name="Normal 4 2 2 3 2" xfId="208" xr:uid="{00000000-0005-0000-0000-00002F010000}"/>
    <cellStyle name="Normal 4 2 2 3 2 2" xfId="413" xr:uid="{00000000-0005-0000-0000-000030010000}"/>
    <cellStyle name="Normal 4 2 2 3 3" xfId="316" xr:uid="{00000000-0005-0000-0000-000031010000}"/>
    <cellStyle name="Normal 4 2 2 4" xfId="144" xr:uid="{00000000-0005-0000-0000-000032010000}"/>
    <cellStyle name="Normal 4 2 2 4 2" xfId="349" xr:uid="{00000000-0005-0000-0000-000033010000}"/>
    <cellStyle name="Normal 4 2 2 5" xfId="252" xr:uid="{00000000-0005-0000-0000-000034010000}"/>
    <cellStyle name="Normal 4 2 3" xfId="57" xr:uid="{00000000-0005-0000-0000-000035010000}"/>
    <cellStyle name="Normal 4 2 3 2" xfId="90" xr:uid="{00000000-0005-0000-0000-000036010000}"/>
    <cellStyle name="Normal 4 2 3 2 2" xfId="189" xr:uid="{00000000-0005-0000-0000-000037010000}"/>
    <cellStyle name="Normal 4 2 3 2 2 2" xfId="394" xr:uid="{00000000-0005-0000-0000-000038010000}"/>
    <cellStyle name="Normal 4 2 3 2 3" xfId="297" xr:uid="{00000000-0005-0000-0000-000039010000}"/>
    <cellStyle name="Normal 4 2 3 3" xfId="122" xr:uid="{00000000-0005-0000-0000-00003A010000}"/>
    <cellStyle name="Normal 4 2 3 3 2" xfId="221" xr:uid="{00000000-0005-0000-0000-00003B010000}"/>
    <cellStyle name="Normal 4 2 3 3 2 2" xfId="426" xr:uid="{00000000-0005-0000-0000-00003C010000}"/>
    <cellStyle name="Normal 4 2 3 3 3" xfId="329" xr:uid="{00000000-0005-0000-0000-00003D010000}"/>
    <cellStyle name="Normal 4 2 3 4" xfId="157" xr:uid="{00000000-0005-0000-0000-00003E010000}"/>
    <cellStyle name="Normal 4 2 3 4 2" xfId="362" xr:uid="{00000000-0005-0000-0000-00003F010000}"/>
    <cellStyle name="Normal 4 2 3 5" xfId="265" xr:uid="{00000000-0005-0000-0000-000040010000}"/>
    <cellStyle name="Normal 4 2 4" xfId="63" xr:uid="{00000000-0005-0000-0000-000041010000}"/>
    <cellStyle name="Normal 4 2 4 2" xfId="163" xr:uid="{00000000-0005-0000-0000-000042010000}"/>
    <cellStyle name="Normal 4 2 4 2 2" xfId="368" xr:uid="{00000000-0005-0000-0000-000043010000}"/>
    <cellStyle name="Normal 4 2 4 3" xfId="271" xr:uid="{00000000-0005-0000-0000-000044010000}"/>
    <cellStyle name="Normal 4 2 5" xfId="96" xr:uid="{00000000-0005-0000-0000-000045010000}"/>
    <cellStyle name="Normal 4 2 5 2" xfId="195" xr:uid="{00000000-0005-0000-0000-000046010000}"/>
    <cellStyle name="Normal 4 2 5 2 2" xfId="400" xr:uid="{00000000-0005-0000-0000-000047010000}"/>
    <cellStyle name="Normal 4 2 5 3" xfId="303" xr:uid="{00000000-0005-0000-0000-000048010000}"/>
    <cellStyle name="Normal 4 2 6" xfId="132" xr:uid="{00000000-0005-0000-0000-000049010000}"/>
    <cellStyle name="Normal 4 2 6 2" xfId="338" xr:uid="{00000000-0005-0000-0000-00004A010000}"/>
    <cellStyle name="Normal 4 2 7" xfId="239" xr:uid="{00000000-0005-0000-0000-00004B010000}"/>
    <cellStyle name="Normal 4 2 8" xfId="233" xr:uid="{00000000-0005-0000-0000-00004C010000}"/>
    <cellStyle name="Normal 4 3" xfId="39" xr:uid="{00000000-0005-0000-0000-00004D010000}"/>
    <cellStyle name="Normal 4 3 2" xfId="72" xr:uid="{00000000-0005-0000-0000-00004E010000}"/>
    <cellStyle name="Normal 4 3 2 2" xfId="172" xr:uid="{00000000-0005-0000-0000-00004F010000}"/>
    <cellStyle name="Normal 4 3 2 2 2" xfId="377" xr:uid="{00000000-0005-0000-0000-000050010000}"/>
    <cellStyle name="Normal 4 3 2 3" xfId="280" xr:uid="{00000000-0005-0000-0000-000051010000}"/>
    <cellStyle name="Normal 4 3 3" xfId="105" xr:uid="{00000000-0005-0000-0000-000052010000}"/>
    <cellStyle name="Normal 4 3 3 2" xfId="204" xr:uid="{00000000-0005-0000-0000-000053010000}"/>
    <cellStyle name="Normal 4 3 3 2 2" xfId="409" xr:uid="{00000000-0005-0000-0000-000054010000}"/>
    <cellStyle name="Normal 4 3 3 3" xfId="312" xr:uid="{00000000-0005-0000-0000-000055010000}"/>
    <cellStyle name="Normal 4 3 4" xfId="140" xr:uid="{00000000-0005-0000-0000-000056010000}"/>
    <cellStyle name="Normal 4 3 4 2" xfId="345" xr:uid="{00000000-0005-0000-0000-000057010000}"/>
    <cellStyle name="Normal 4 3 5" xfId="248" xr:uid="{00000000-0005-0000-0000-000058010000}"/>
    <cellStyle name="Normal 4 4" xfId="53" xr:uid="{00000000-0005-0000-0000-000059010000}"/>
    <cellStyle name="Normal 4 4 2" xfId="86" xr:uid="{00000000-0005-0000-0000-00005A010000}"/>
    <cellStyle name="Normal 4 4 2 2" xfId="185" xr:uid="{00000000-0005-0000-0000-00005B010000}"/>
    <cellStyle name="Normal 4 4 2 2 2" xfId="390" xr:uid="{00000000-0005-0000-0000-00005C010000}"/>
    <cellStyle name="Normal 4 4 2 3" xfId="293" xr:uid="{00000000-0005-0000-0000-00005D010000}"/>
    <cellStyle name="Normal 4 4 3" xfId="118" xr:uid="{00000000-0005-0000-0000-00005E010000}"/>
    <cellStyle name="Normal 4 4 3 2" xfId="217" xr:uid="{00000000-0005-0000-0000-00005F010000}"/>
    <cellStyle name="Normal 4 4 3 2 2" xfId="422" xr:uid="{00000000-0005-0000-0000-000060010000}"/>
    <cellStyle name="Normal 4 4 3 3" xfId="325" xr:uid="{00000000-0005-0000-0000-000061010000}"/>
    <cellStyle name="Normal 4 4 4" xfId="153" xr:uid="{00000000-0005-0000-0000-000062010000}"/>
    <cellStyle name="Normal 4 4 4 2" xfId="358" xr:uid="{00000000-0005-0000-0000-000063010000}"/>
    <cellStyle name="Normal 4 4 5" xfId="261" xr:uid="{00000000-0005-0000-0000-000064010000}"/>
    <cellStyle name="Normal 4 5" xfId="58" xr:uid="{00000000-0005-0000-0000-000065010000}"/>
    <cellStyle name="Normal 4 5 2" xfId="158" xr:uid="{00000000-0005-0000-0000-000066010000}"/>
    <cellStyle name="Normal 4 5 2 2" xfId="363" xr:uid="{00000000-0005-0000-0000-000067010000}"/>
    <cellStyle name="Normal 4 5 3" xfId="266" xr:uid="{00000000-0005-0000-0000-000068010000}"/>
    <cellStyle name="Normal 4 6" xfId="91" xr:uid="{00000000-0005-0000-0000-000069010000}"/>
    <cellStyle name="Normal 4 6 2" xfId="190" xr:uid="{00000000-0005-0000-0000-00006A010000}"/>
    <cellStyle name="Normal 4 6 2 2" xfId="395" xr:uid="{00000000-0005-0000-0000-00006B010000}"/>
    <cellStyle name="Normal 4 6 3" xfId="298" xr:uid="{00000000-0005-0000-0000-00006C010000}"/>
    <cellStyle name="Normal 4 7" xfId="128" xr:uid="{00000000-0005-0000-0000-00006D010000}"/>
    <cellStyle name="Normal 4 7 2" xfId="334" xr:uid="{00000000-0005-0000-0000-00006E010000}"/>
    <cellStyle name="Normal 4 8" xfId="234" xr:uid="{00000000-0005-0000-0000-00006F010000}"/>
    <cellStyle name="Normal 4 9" xfId="228" xr:uid="{00000000-0005-0000-0000-000070010000}"/>
    <cellStyle name="Normal 5" xfId="22" xr:uid="{00000000-0005-0000-0000-000071010000}"/>
    <cellStyle name="Normal 5 2" xfId="227" xr:uid="{00000000-0005-0000-0000-000072010000}"/>
    <cellStyle name="Normal 5 2 2" xfId="430" xr:uid="{00000000-0005-0000-0000-000073010000}"/>
    <cellStyle name="Normal 6" xfId="25" xr:uid="{00000000-0005-0000-0000-000074010000}"/>
    <cellStyle name="Normal 7" xfId="48" xr:uid="{00000000-0005-0000-0000-000075010000}"/>
    <cellStyle name="Normal 7 2" xfId="81" xr:uid="{00000000-0005-0000-0000-000076010000}"/>
    <cellStyle name="Normal 8" xfId="123" xr:uid="{00000000-0005-0000-0000-000077010000}"/>
    <cellStyle name="Normal 8 2" xfId="431" xr:uid="{00000000-0005-0000-0000-000078010000}"/>
    <cellStyle name="Normal 9" xfId="224" xr:uid="{00000000-0005-0000-0000-000079010000}"/>
    <cellStyle name="OPSKRIF" xfId="6" xr:uid="{00000000-0005-0000-0000-00007A010000}"/>
    <cellStyle name="or" xfId="9" xr:uid="{00000000-0005-0000-0000-00007B010000}"/>
    <cellStyle name="Percent" xfId="7" builtinId="5"/>
    <cellStyle name="Percent 2" xfId="30" xr:uid="{00000000-0005-0000-0000-00007D010000}"/>
    <cellStyle name="Percent 3" xfId="33" xr:uid="{00000000-0005-0000-0000-00007E010000}"/>
    <cellStyle name="Percent 3 2" xfId="37" xr:uid="{00000000-0005-0000-0000-00007F010000}"/>
    <cellStyle name="Percent 3 2 2" xfId="70" xr:uid="{00000000-0005-0000-0000-000080010000}"/>
    <cellStyle name="Percent 3 2 2 2" xfId="170" xr:uid="{00000000-0005-0000-0000-000081010000}"/>
    <cellStyle name="Percent 3 2 2 2 2" xfId="375" xr:uid="{00000000-0005-0000-0000-000082010000}"/>
    <cellStyle name="Percent 3 2 2 3" xfId="278" xr:uid="{00000000-0005-0000-0000-000083010000}"/>
    <cellStyle name="Percent 3 2 3" xfId="103" xr:uid="{00000000-0005-0000-0000-000084010000}"/>
    <cellStyle name="Percent 3 2 3 2" xfId="202" xr:uid="{00000000-0005-0000-0000-000085010000}"/>
    <cellStyle name="Percent 3 2 3 2 2" xfId="407" xr:uid="{00000000-0005-0000-0000-000086010000}"/>
    <cellStyle name="Percent 3 2 3 3" xfId="310" xr:uid="{00000000-0005-0000-0000-000087010000}"/>
    <cellStyle name="Percent 3 2 4" xfId="138" xr:uid="{00000000-0005-0000-0000-000088010000}"/>
    <cellStyle name="Percent 3 2 4 2" xfId="343" xr:uid="{00000000-0005-0000-0000-000089010000}"/>
    <cellStyle name="Percent 3 2 5" xfId="246" xr:uid="{00000000-0005-0000-0000-00008A010000}"/>
    <cellStyle name="Percent 3 3" xfId="46" xr:uid="{00000000-0005-0000-0000-00008B010000}"/>
    <cellStyle name="Percent 3 3 2" xfId="79" xr:uid="{00000000-0005-0000-0000-00008C010000}"/>
    <cellStyle name="Percent 3 3 2 2" xfId="179" xr:uid="{00000000-0005-0000-0000-00008D010000}"/>
    <cellStyle name="Percent 3 3 2 2 2" xfId="384" xr:uid="{00000000-0005-0000-0000-00008E010000}"/>
    <cellStyle name="Percent 3 3 2 3" xfId="287" xr:uid="{00000000-0005-0000-0000-00008F010000}"/>
    <cellStyle name="Percent 3 3 3" xfId="112" xr:uid="{00000000-0005-0000-0000-000090010000}"/>
    <cellStyle name="Percent 3 3 3 2" xfId="211" xr:uid="{00000000-0005-0000-0000-000091010000}"/>
    <cellStyle name="Percent 3 3 3 2 2" xfId="416" xr:uid="{00000000-0005-0000-0000-000092010000}"/>
    <cellStyle name="Percent 3 3 3 3" xfId="319" xr:uid="{00000000-0005-0000-0000-000093010000}"/>
    <cellStyle name="Percent 3 3 4" xfId="147" xr:uid="{00000000-0005-0000-0000-000094010000}"/>
    <cellStyle name="Percent 3 3 4 2" xfId="352" xr:uid="{00000000-0005-0000-0000-000095010000}"/>
    <cellStyle name="Percent 3 3 5" xfId="255" xr:uid="{00000000-0005-0000-0000-000096010000}"/>
    <cellStyle name="Percent 3 4" xfId="51" xr:uid="{00000000-0005-0000-0000-000097010000}"/>
    <cellStyle name="Percent 3 4 2" xfId="84" xr:uid="{00000000-0005-0000-0000-000098010000}"/>
    <cellStyle name="Percent 3 4 2 2" xfId="183" xr:uid="{00000000-0005-0000-0000-000099010000}"/>
    <cellStyle name="Percent 3 4 2 2 2" xfId="388" xr:uid="{00000000-0005-0000-0000-00009A010000}"/>
    <cellStyle name="Percent 3 4 2 3" xfId="291" xr:uid="{00000000-0005-0000-0000-00009B010000}"/>
    <cellStyle name="Percent 3 4 3" xfId="116" xr:uid="{00000000-0005-0000-0000-00009C010000}"/>
    <cellStyle name="Percent 3 4 3 2" xfId="215" xr:uid="{00000000-0005-0000-0000-00009D010000}"/>
    <cellStyle name="Percent 3 4 3 2 2" xfId="420" xr:uid="{00000000-0005-0000-0000-00009E010000}"/>
    <cellStyle name="Percent 3 4 3 3" xfId="323" xr:uid="{00000000-0005-0000-0000-00009F010000}"/>
    <cellStyle name="Percent 3 4 4" xfId="151" xr:uid="{00000000-0005-0000-0000-0000A0010000}"/>
    <cellStyle name="Percent 3 4 4 2" xfId="356" xr:uid="{00000000-0005-0000-0000-0000A1010000}"/>
    <cellStyle name="Percent 3 4 5" xfId="259" xr:uid="{00000000-0005-0000-0000-0000A2010000}"/>
    <cellStyle name="Percent 3 5" xfId="66" xr:uid="{00000000-0005-0000-0000-0000A3010000}"/>
    <cellStyle name="Percent 3 5 2" xfId="166" xr:uid="{00000000-0005-0000-0000-0000A4010000}"/>
    <cellStyle name="Percent 3 5 2 2" xfId="371" xr:uid="{00000000-0005-0000-0000-0000A5010000}"/>
    <cellStyle name="Percent 3 5 3" xfId="274" xr:uid="{00000000-0005-0000-0000-0000A6010000}"/>
    <cellStyle name="Percent 3 6" xfId="99" xr:uid="{00000000-0005-0000-0000-0000A7010000}"/>
    <cellStyle name="Percent 3 6 2" xfId="198" xr:uid="{00000000-0005-0000-0000-0000A8010000}"/>
    <cellStyle name="Percent 3 6 2 2" xfId="403" xr:uid="{00000000-0005-0000-0000-0000A9010000}"/>
    <cellStyle name="Percent 3 6 3" xfId="306" xr:uid="{00000000-0005-0000-0000-0000AA010000}"/>
    <cellStyle name="Percent 3 7" xfId="126" xr:uid="{00000000-0005-0000-0000-0000AB010000}"/>
    <cellStyle name="Percent 3 7 2" xfId="332" xr:uid="{00000000-0005-0000-0000-0000AC010000}"/>
    <cellStyle name="Percent 3 8" xfId="242" xr:uid="{00000000-0005-0000-0000-0000AD010000}"/>
    <cellStyle name="Percent 4" xfId="28" xr:uid="{00000000-0005-0000-0000-0000AE010000}"/>
    <cellStyle name="Percent 5" xfId="222" xr:uid="{00000000-0005-0000-0000-0000AF01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8.xml"/><Relationship Id="rId42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7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3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6.xml"/><Relationship Id="rId37" Type="http://schemas.openxmlformats.org/officeDocument/2006/relationships/styles" Target="styles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externalLink" Target="externalLinks/externalLink4.xml"/><Relationship Id="rId35" Type="http://schemas.openxmlformats.org/officeDocument/2006/relationships/externalLink" Target="externalLinks/externalLink9.xml"/><Relationship Id="rId43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OORA\AppData\Local\Microsoft\Windows\INetCache\Content.Outlook\JBWI7LRL\BOQ%20Frame%20wor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COS\Desktop\ILIFA\DOT%20Projects\Rehab%20Projects\P7-4\BOQ%20P7-4%20Rehab%20-Asphalt%2040mm%20Overlay%20sections%20Rev%20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COS/Desktop/ILIFA/DOT%20Projects/Rehab%20Projects/P7-4/BOQ%20P7-4%20Rehab%20-Asphalt%2040mm%20Overlay%20sections%20Rev%202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4.%20White%20Estimates%20Final.xlsx?04B31E71" TargetMode="External"/><Relationship Id="rId1" Type="http://schemas.openxmlformats.org/officeDocument/2006/relationships/externalLinkPath" Target="file:///\\04B31E71\4.%20White%20Estimates%20Fina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mk003\users$\Sakhile\Desktop\Open%20Tender%20document%20%20BOQ%20%20Combined%20Chapters-01.03.2021%20COT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prenolan_bmkgroup_co_za/Documents/Documents/proj/1479_DOT/COTO-Standard-Specifications/Open%20Tender%20document%20%20BOQ%20%20Combined%20Chapters-01.03.2021%20COT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ENGINEERING%20MANAGEMENT%20(Projects)\2017%20Projects\H17%20027%2000%20-%20Dept%20Transport%20-%20Area%20Office%20-%20UNDERBURG\700%20Documentation%20and%20Procurement\Rev%201\BOQ%20L1633%20%20Rev%202%2050-50%202-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COS/Desktop/Stean%20Laptop/Data/HN-%20Projects/103RT%20-%20P577/00%20Contracts/ZNT%203417-13T%20Bridges%20&amp;%20Roadworks/f)%20Payment/P577-3417%20Payment%20Cert%2028%20rev3a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COS\Desktop\Stean%20Laptop\Data\HN-%20Projects\103RT%20-%20P577\00%20Contracts\ZNT%203417-13T%20Bridges%20&amp;%20Roadworks\f)%20Payment\P577-3417%20Payment%20Cert%2028%20rev3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ZNT 41798 Ori"/>
      <sheetName val="3900z"/>
      <sheetName val="Labour"/>
      <sheetName val="1200 (2)"/>
      <sheetName val="1300"/>
      <sheetName val="1400"/>
      <sheetName val="1500"/>
      <sheetName val="1500 CPG"/>
      <sheetName val="1600"/>
      <sheetName val="1700"/>
      <sheetName val="1700 CPG"/>
      <sheetName val="2100 (2)"/>
      <sheetName val="2200"/>
      <sheetName val="2300 (2)"/>
      <sheetName val="3100"/>
      <sheetName val="3300"/>
      <sheetName val="3400 (2)"/>
      <sheetName val="3500"/>
      <sheetName val="3600"/>
      <sheetName val="3800 (2)"/>
      <sheetName val="3900"/>
      <sheetName val="4100"/>
      <sheetName val="4200 (2)"/>
      <sheetName val="4200"/>
      <sheetName val="4800"/>
      <sheetName val="5100"/>
      <sheetName val="5200"/>
      <sheetName val="5400"/>
      <sheetName val="5500"/>
      <sheetName val="5600"/>
      <sheetName val="5700"/>
      <sheetName val="5800"/>
      <sheetName val="5900"/>
      <sheetName val="6100"/>
      <sheetName val="6200"/>
      <sheetName val="6300"/>
      <sheetName val="6400"/>
      <sheetName val="6600"/>
      <sheetName val="7100"/>
      <sheetName val="7300 (2)"/>
      <sheetName val="8100 (2)"/>
      <sheetName val="9100"/>
      <sheetName val="A"/>
      <sheetName val="Sch D"/>
      <sheetName val="D"/>
      <sheetName val="Sch F"/>
      <sheetName val="F"/>
      <sheetName val="Sch G"/>
      <sheetName val="G"/>
      <sheetName val="Summary"/>
      <sheetName val="CPG"/>
      <sheetName val="Relegated"/>
      <sheetName val="Calc sheet"/>
    </sheetNames>
    <sheetDataSet>
      <sheetData sheetId="0">
        <row r="2">
          <cell r="C2" t="str">
            <v>Province of KwaZulu-Natal</v>
          </cell>
        </row>
        <row r="3">
          <cell r="C3" t="str">
            <v>Department of Transport</v>
          </cell>
        </row>
        <row r="5">
          <cell r="C5" t="str">
            <v>ZNQ4198/436/4431/2020</v>
          </cell>
        </row>
        <row r="6">
          <cell r="C6" t="str">
            <v>PROVISION OF ROUTINE AND SAFETY MAINTENANCE ON VARIOUS ROADS WITHIN THE UNDERBERG ZONE  - HLANGANANI AREA OFFICE</v>
          </cell>
        </row>
        <row r="11">
          <cell r="C11">
            <v>20</v>
          </cell>
        </row>
        <row r="12">
          <cell r="J12" t="e">
            <v>#REF!</v>
          </cell>
        </row>
        <row r="13">
          <cell r="C13">
            <v>160</v>
          </cell>
          <cell r="J13" t="e">
            <v>#REF!</v>
          </cell>
        </row>
        <row r="14">
          <cell r="J14" t="e">
            <v>#REF!</v>
          </cell>
        </row>
        <row r="15">
          <cell r="J15" t="e">
            <v>#REF!</v>
          </cell>
        </row>
        <row r="16">
          <cell r="C16">
            <v>36</v>
          </cell>
          <cell r="J16" t="e">
            <v>#REF!</v>
          </cell>
        </row>
        <row r="25">
          <cell r="C25">
            <v>3.19</v>
          </cell>
        </row>
        <row r="27">
          <cell r="C27">
            <v>0.1</v>
          </cell>
        </row>
        <row r="31">
          <cell r="C31">
            <v>24</v>
          </cell>
        </row>
        <row r="38">
          <cell r="E38">
            <v>0.13</v>
          </cell>
        </row>
        <row r="40">
          <cell r="E40">
            <v>3.9</v>
          </cell>
        </row>
        <row r="41">
          <cell r="E41">
            <v>175</v>
          </cell>
        </row>
        <row r="42">
          <cell r="E42">
            <v>175</v>
          </cell>
        </row>
        <row r="43">
          <cell r="E43">
            <v>128</v>
          </cell>
        </row>
        <row r="44">
          <cell r="E44">
            <v>67</v>
          </cell>
        </row>
        <row r="46">
          <cell r="E46">
            <v>6.7</v>
          </cell>
        </row>
        <row r="50">
          <cell r="E50">
            <v>20000</v>
          </cell>
        </row>
        <row r="51">
          <cell r="E51">
            <v>23</v>
          </cell>
        </row>
        <row r="52">
          <cell r="E52">
            <v>60</v>
          </cell>
        </row>
        <row r="53">
          <cell r="E53">
            <v>2</v>
          </cell>
        </row>
        <row r="55">
          <cell r="E55">
            <v>2.7</v>
          </cell>
        </row>
        <row r="57">
          <cell r="E57">
            <v>5</v>
          </cell>
        </row>
        <row r="58">
          <cell r="E58">
            <v>13.080357142857142</v>
          </cell>
        </row>
        <row r="60">
          <cell r="E60">
            <v>160</v>
          </cell>
        </row>
        <row r="62">
          <cell r="E62">
            <v>24.6</v>
          </cell>
        </row>
        <row r="63">
          <cell r="E63">
            <v>40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1200"/>
      <sheetName val="1300"/>
      <sheetName val="1400"/>
      <sheetName val="1500"/>
      <sheetName val="1700"/>
      <sheetName val="3100"/>
      <sheetName val="3300"/>
      <sheetName val="3800"/>
      <sheetName val="3900"/>
      <sheetName val="4100"/>
      <sheetName val="4800"/>
      <sheetName val="5900"/>
      <sheetName val="8100"/>
      <sheetName val="A"/>
      <sheetName val="Sch D"/>
      <sheetName val="D"/>
      <sheetName val="Sch F"/>
      <sheetName val="F"/>
      <sheetName val="Sch G"/>
      <sheetName val="G"/>
      <sheetName val="Summary"/>
      <sheetName val="Labour"/>
      <sheetName val="CPG"/>
      <sheetName val="Calc sheet"/>
      <sheetName val="2100"/>
      <sheetName val="2200"/>
      <sheetName val="2300"/>
      <sheetName val="4200"/>
      <sheetName val="5100"/>
      <sheetName val="5200"/>
      <sheetName val="5400"/>
      <sheetName val="5600"/>
      <sheetName val="5700"/>
      <sheetName val="5800"/>
      <sheetName val="7300"/>
      <sheetName val="Relegated"/>
      <sheetName val="BoQ"/>
      <sheetName val="Calculations"/>
      <sheetName val="6100"/>
      <sheetName val="6200"/>
      <sheetName val="6300"/>
      <sheetName val="6400"/>
      <sheetName val="5500"/>
      <sheetName val="3400"/>
      <sheetName val="3500"/>
      <sheetName val="3600"/>
      <sheetName val="4500"/>
      <sheetName val="4400"/>
    </sheetNames>
    <sheetDataSet>
      <sheetData sheetId="0">
        <row r="2">
          <cell r="C2" t="str">
            <v>Province of KwaZulu-Natal</v>
          </cell>
        </row>
        <row r="3">
          <cell r="C3" t="str">
            <v>Department of Transport</v>
          </cell>
        </row>
        <row r="5">
          <cell r="C5" t="str">
            <v>ZNQ4198/17T/H/---</v>
          </cell>
        </row>
        <row r="6">
          <cell r="C6" t="str">
            <v>REHABILITATION OF MAIN ROAD P7/4 BETWEEN KM 0.0 TO KM 15.0 AND KM 36.5 TO KM 38.26</v>
          </cell>
        </row>
        <row r="11">
          <cell r="C11">
            <v>37.04</v>
          </cell>
        </row>
        <row r="12">
          <cell r="J12">
            <v>44</v>
          </cell>
        </row>
        <row r="13">
          <cell r="C13">
            <v>296.32</v>
          </cell>
          <cell r="J13">
            <v>46</v>
          </cell>
        </row>
        <row r="14">
          <cell r="J14">
            <v>48</v>
          </cell>
        </row>
        <row r="15">
          <cell r="J15">
            <v>51</v>
          </cell>
        </row>
        <row r="16">
          <cell r="C16">
            <v>18</v>
          </cell>
          <cell r="J16">
            <v>52</v>
          </cell>
        </row>
        <row r="25">
          <cell r="C25">
            <v>16.759999999999998</v>
          </cell>
        </row>
        <row r="27">
          <cell r="C27">
            <v>0.1</v>
          </cell>
        </row>
        <row r="31">
          <cell r="C31">
            <v>24</v>
          </cell>
        </row>
        <row r="38">
          <cell r="E38">
            <v>0.24</v>
          </cell>
        </row>
        <row r="40">
          <cell r="E40">
            <v>7.2</v>
          </cell>
        </row>
        <row r="41">
          <cell r="E41">
            <v>324</v>
          </cell>
        </row>
        <row r="42">
          <cell r="E42">
            <v>324</v>
          </cell>
        </row>
        <row r="43">
          <cell r="E43">
            <v>237</v>
          </cell>
        </row>
        <row r="44">
          <cell r="E44">
            <v>125</v>
          </cell>
        </row>
        <row r="45">
          <cell r="E45">
            <v>74.099999999999994</v>
          </cell>
        </row>
        <row r="46">
          <cell r="E46">
            <v>12.3</v>
          </cell>
        </row>
        <row r="47">
          <cell r="E47">
            <v>4.5999999999999996</v>
          </cell>
        </row>
        <row r="48">
          <cell r="E48">
            <v>47</v>
          </cell>
        </row>
        <row r="49">
          <cell r="E49">
            <v>79</v>
          </cell>
        </row>
        <row r="50">
          <cell r="E50">
            <v>37040</v>
          </cell>
        </row>
        <row r="51">
          <cell r="E51">
            <v>42</v>
          </cell>
        </row>
        <row r="52">
          <cell r="E52">
            <v>111</v>
          </cell>
        </row>
        <row r="53">
          <cell r="E53">
            <v>3.7</v>
          </cell>
        </row>
        <row r="54">
          <cell r="E54">
            <v>3.1</v>
          </cell>
        </row>
        <row r="55">
          <cell r="E55">
            <v>4.9000000000000004</v>
          </cell>
        </row>
        <row r="56">
          <cell r="E56">
            <v>7.4</v>
          </cell>
        </row>
        <row r="57">
          <cell r="E57">
            <v>9.3000000000000007</v>
          </cell>
        </row>
        <row r="58">
          <cell r="E58">
            <v>24.222571428571428</v>
          </cell>
        </row>
        <row r="59">
          <cell r="E59">
            <v>46.7</v>
          </cell>
        </row>
        <row r="60">
          <cell r="E60">
            <v>296</v>
          </cell>
        </row>
        <row r="61">
          <cell r="E61">
            <v>148</v>
          </cell>
        </row>
        <row r="62">
          <cell r="E62">
            <v>45.6</v>
          </cell>
        </row>
        <row r="63">
          <cell r="E63">
            <v>74</v>
          </cell>
        </row>
      </sheetData>
      <sheetData sheetId="1">
        <row r="6">
          <cell r="B6" t="str">
            <v>SCHEDULE A: ROADWORKS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23">
          <cell r="E23">
            <v>87</v>
          </cell>
        </row>
      </sheetData>
      <sheetData sheetId="25"/>
      <sheetData sheetId="26" refreshError="1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 refreshError="1"/>
      <sheetData sheetId="37" refreshError="1"/>
      <sheetData sheetId="38">
        <row r="3">
          <cell r="D3">
            <v>6.66</v>
          </cell>
        </row>
      </sheetData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1200"/>
      <sheetName val="1300"/>
      <sheetName val="1400"/>
      <sheetName val="1500"/>
      <sheetName val="1700"/>
      <sheetName val="3100"/>
      <sheetName val="3300"/>
      <sheetName val="3800"/>
      <sheetName val="3900"/>
      <sheetName val="4100"/>
      <sheetName val="4800"/>
      <sheetName val="5900"/>
      <sheetName val="8100"/>
      <sheetName val="A"/>
      <sheetName val="Sch D"/>
      <sheetName val="D"/>
      <sheetName val="Sch F"/>
      <sheetName val="F"/>
      <sheetName val="Sch G"/>
      <sheetName val="G"/>
      <sheetName val="Summary"/>
      <sheetName val="Labour"/>
      <sheetName val="CPG"/>
      <sheetName val="Calc sheet"/>
      <sheetName val="2100"/>
      <sheetName val="2200"/>
      <sheetName val="2300"/>
      <sheetName val="4200"/>
      <sheetName val="5100"/>
      <sheetName val="5200"/>
      <sheetName val="5400"/>
      <sheetName val="5600"/>
      <sheetName val="5700"/>
      <sheetName val="5800"/>
      <sheetName val="7300"/>
      <sheetName val="Relegated"/>
      <sheetName val="BoQ"/>
      <sheetName val="Calculations"/>
      <sheetName val="6100"/>
      <sheetName val="6200"/>
      <sheetName val="6300"/>
      <sheetName val="6400"/>
      <sheetName val="5500"/>
      <sheetName val="3400"/>
      <sheetName val="3500"/>
      <sheetName val="3600"/>
      <sheetName val="4500"/>
      <sheetName val="4400"/>
    </sheetNames>
    <sheetDataSet>
      <sheetData sheetId="0">
        <row r="2">
          <cell r="C2" t="str">
            <v>Province of KwaZulu-Natal</v>
          </cell>
        </row>
        <row r="3">
          <cell r="C3" t="str">
            <v>Department of Transport</v>
          </cell>
        </row>
        <row r="5">
          <cell r="C5" t="str">
            <v>ZNQ4198/17T/H/---</v>
          </cell>
        </row>
        <row r="6">
          <cell r="C6" t="str">
            <v>REHABILITATION OF MAIN ROAD P7/4 BETWEEN KM 0.0 TO KM 15.0 AND KM 36.5 TO KM 38.26</v>
          </cell>
        </row>
        <row r="11">
          <cell r="C11">
            <v>37.04</v>
          </cell>
        </row>
        <row r="12">
          <cell r="J12">
            <v>44</v>
          </cell>
        </row>
        <row r="13">
          <cell r="C13">
            <v>296.32</v>
          </cell>
          <cell r="J13">
            <v>46</v>
          </cell>
        </row>
        <row r="14">
          <cell r="J14">
            <v>48</v>
          </cell>
        </row>
        <row r="15">
          <cell r="J15">
            <v>51</v>
          </cell>
        </row>
        <row r="16">
          <cell r="C16">
            <v>18</v>
          </cell>
          <cell r="J16">
            <v>52</v>
          </cell>
        </row>
        <row r="25">
          <cell r="C25">
            <v>16.759999999999998</v>
          </cell>
        </row>
        <row r="27">
          <cell r="C27">
            <v>0.1</v>
          </cell>
        </row>
        <row r="31">
          <cell r="C31">
            <v>24</v>
          </cell>
        </row>
        <row r="38">
          <cell r="E38">
            <v>0.24</v>
          </cell>
        </row>
        <row r="40">
          <cell r="E40">
            <v>7.2</v>
          </cell>
        </row>
        <row r="41">
          <cell r="E41">
            <v>324</v>
          </cell>
        </row>
        <row r="42">
          <cell r="E42">
            <v>324</v>
          </cell>
        </row>
        <row r="43">
          <cell r="E43">
            <v>237</v>
          </cell>
        </row>
        <row r="44">
          <cell r="E44">
            <v>125</v>
          </cell>
        </row>
        <row r="45">
          <cell r="E45">
            <v>74.099999999999994</v>
          </cell>
        </row>
        <row r="46">
          <cell r="E46">
            <v>12.3</v>
          </cell>
        </row>
        <row r="47">
          <cell r="E47">
            <v>4.5999999999999996</v>
          </cell>
        </row>
        <row r="48">
          <cell r="E48">
            <v>47</v>
          </cell>
        </row>
        <row r="49">
          <cell r="E49">
            <v>79</v>
          </cell>
        </row>
        <row r="50">
          <cell r="E50">
            <v>37040</v>
          </cell>
        </row>
        <row r="51">
          <cell r="E51">
            <v>42</v>
          </cell>
        </row>
        <row r="52">
          <cell r="E52">
            <v>111</v>
          </cell>
        </row>
        <row r="53">
          <cell r="E53">
            <v>3.7</v>
          </cell>
        </row>
        <row r="54">
          <cell r="E54">
            <v>3.1</v>
          </cell>
        </row>
        <row r="55">
          <cell r="E55">
            <v>4.9000000000000004</v>
          </cell>
        </row>
        <row r="56">
          <cell r="E56">
            <v>7.4</v>
          </cell>
        </row>
        <row r="57">
          <cell r="E57">
            <v>9.3000000000000007</v>
          </cell>
        </row>
        <row r="58">
          <cell r="E58">
            <v>24.222571428571428</v>
          </cell>
        </row>
        <row r="59">
          <cell r="E59">
            <v>46.7</v>
          </cell>
        </row>
        <row r="60">
          <cell r="E60">
            <v>296</v>
          </cell>
        </row>
        <row r="61">
          <cell r="E61">
            <v>148</v>
          </cell>
        </row>
        <row r="62">
          <cell r="E62">
            <v>45.6</v>
          </cell>
        </row>
        <row r="63">
          <cell r="E63">
            <v>74</v>
          </cell>
        </row>
      </sheetData>
      <sheetData sheetId="1">
        <row r="6">
          <cell r="B6" t="str">
            <v>SCHEDULE A: ROADWORKS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23">
          <cell r="E23">
            <v>87</v>
          </cell>
        </row>
      </sheetData>
      <sheetData sheetId="25"/>
      <sheetData sheetId="26" refreshError="1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 refreshError="1"/>
      <sheetData sheetId="37" refreshError="1"/>
      <sheetData sheetId="38">
        <row r="3">
          <cell r="D3">
            <v>6.66</v>
          </cell>
        </row>
      </sheetData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"/>
      <sheetName val="Quantities"/>
      <sheetName val="C1.2"/>
      <sheetName val="C1.3"/>
      <sheetName val="C1.4"/>
      <sheetName val="C1.5"/>
      <sheetName val="C1.6"/>
      <sheetName val="C1.7"/>
      <sheetName val="C2.1"/>
      <sheetName val="C3.1"/>
      <sheetName val="C3.2"/>
      <sheetName val="C3.3"/>
      <sheetName val="C4.1"/>
      <sheetName val="C4.2"/>
      <sheetName val="C4.4"/>
      <sheetName val="C5.1"/>
      <sheetName val="C5.2"/>
      <sheetName val="C5.3"/>
      <sheetName val="C11.1"/>
      <sheetName val="C11.2"/>
      <sheetName val="C11.4"/>
      <sheetName val="C11.6"/>
      <sheetName val="C11.8"/>
      <sheetName val="C11.9"/>
      <sheetName val="C13.1"/>
      <sheetName val="C13.2"/>
      <sheetName val="C13.3"/>
      <sheetName val="C13.4"/>
      <sheetName val="C13.6"/>
      <sheetName val="C13.7"/>
      <sheetName val="C13.8"/>
      <sheetName val="C20.1"/>
      <sheetName val="A"/>
      <sheetName val="Chapter E"/>
      <sheetName val="E"/>
      <sheetName val="Chapter F"/>
      <sheetName val="F"/>
      <sheetName val="Schedule G"/>
      <sheetName val="Summary"/>
    </sheetNames>
    <sheetDataSet>
      <sheetData sheetId="0">
        <row r="2">
          <cell r="C2" t="str">
            <v>Province of KwaZulu-Natal</v>
          </cell>
        </row>
        <row r="3">
          <cell r="C3" t="str">
            <v>Department of Transport</v>
          </cell>
        </row>
        <row r="5">
          <cell r="C5"/>
        </row>
        <row r="6">
          <cell r="C6" t="str">
            <v>ESTABLISHMENT OF PANELS OF CONTRACTORS FOR THE ONSTRUCTION AND MAINTENAMNCE OF VARIOUS ROADS AND TRUCTURES IN KZN PROVINCE</v>
          </cell>
        </row>
      </sheetData>
      <sheetData sheetId="1">
        <row r="9">
          <cell r="C9">
            <v>2002.2787999999998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"/>
      <sheetName val="C1.2"/>
      <sheetName val="C1.3"/>
      <sheetName val="C1.4"/>
      <sheetName val="C1.5"/>
      <sheetName val="C1.6"/>
      <sheetName val="C1.7"/>
      <sheetName val="C2.1"/>
      <sheetName val="C2.2"/>
      <sheetName val="C2.3"/>
      <sheetName val="C2.4"/>
      <sheetName val="C3.1"/>
      <sheetName val="C3.2"/>
      <sheetName val="C3.3"/>
      <sheetName val="C4.1"/>
      <sheetName val="C4.2"/>
      <sheetName val="C4.3"/>
      <sheetName val="C4.4"/>
      <sheetName val="C4.5"/>
      <sheetName val="C5.1"/>
      <sheetName val="C5.2"/>
      <sheetName val="C5.3"/>
      <sheetName val="C5.4"/>
      <sheetName val="C5.5"/>
      <sheetName val="C6.1"/>
      <sheetName val="C6.2"/>
      <sheetName val="C7.1"/>
      <sheetName val="C7.2"/>
      <sheetName val="C7.3"/>
      <sheetName val="C7.4"/>
      <sheetName val="C7.5"/>
      <sheetName val="C7.6"/>
      <sheetName val="C8.1"/>
      <sheetName val="C8.2"/>
      <sheetName val="C8.3"/>
      <sheetName val="C8.4"/>
      <sheetName val="C8.5"/>
      <sheetName val="C8.6"/>
      <sheetName val="C8.7"/>
      <sheetName val="C8.8"/>
      <sheetName val="C8.9"/>
      <sheetName val="C9.1"/>
      <sheetName val="C10.1"/>
      <sheetName val="C11.1"/>
      <sheetName val="C11.2"/>
      <sheetName val="C11.3"/>
      <sheetName val="C11.4"/>
      <sheetName val="C11.5"/>
      <sheetName val="C11.6"/>
      <sheetName val="C11.7"/>
      <sheetName val="C11.8"/>
      <sheetName val="C11.9"/>
      <sheetName val="C12.1"/>
      <sheetName val="C12.2"/>
      <sheetName val="C12.3"/>
      <sheetName val="C12.4"/>
      <sheetName val="C12.5"/>
      <sheetName val="C12.6"/>
      <sheetName val="C12.7"/>
      <sheetName val="C12.8"/>
      <sheetName val="C12.9"/>
      <sheetName val="C12.10"/>
      <sheetName val="C12.12"/>
      <sheetName val="C13.1"/>
      <sheetName val="C13.2"/>
      <sheetName val="C13.3"/>
      <sheetName val="C13.4"/>
      <sheetName val="C13.5"/>
      <sheetName val="C13.6"/>
      <sheetName val="C13.7"/>
      <sheetName val="C13.8"/>
      <sheetName val="C13.9"/>
      <sheetName val="C13.10"/>
      <sheetName val="C13.11"/>
      <sheetName val="C13.12"/>
      <sheetName val="C13.13"/>
      <sheetName val="C13.14"/>
      <sheetName val="C14.1"/>
      <sheetName val="C14.2"/>
      <sheetName val="C14.3"/>
      <sheetName val="C14.4"/>
      <sheetName val="C14.5"/>
      <sheetName val="C14.6"/>
      <sheetName val="C14.7"/>
      <sheetName val="C14.8"/>
      <sheetName val="C14.9"/>
      <sheetName val="C14.10"/>
      <sheetName val="C14.11"/>
      <sheetName val="C20.1"/>
      <sheetName val="A"/>
      <sheetName val="Chapter E"/>
      <sheetName val="E"/>
      <sheetName val="Chapter F"/>
      <sheetName val="F"/>
      <sheetName val="Summary"/>
    </sheetNames>
    <sheetDataSet>
      <sheetData sheetId="0">
        <row r="2">
          <cell r="C2" t="str">
            <v>Province of KwaZulu-Natal</v>
          </cell>
        </row>
        <row r="3">
          <cell r="C3" t="str">
            <v>Department of Transport</v>
          </cell>
        </row>
        <row r="5">
          <cell r="C5"/>
        </row>
        <row r="6">
          <cell r="C6" t="str">
            <v>ESTABLISHMENT OF PANELS OF CONTRACTORS FOR THE ONSTRUCTION AND MAINTENAMNCE OF VARIOUS ROADS AND TRUCTURES IN KZN PROVINCE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"/>
      <sheetName val="C1.2"/>
      <sheetName val="C1.3"/>
      <sheetName val="C1.4"/>
      <sheetName val="C1.5"/>
      <sheetName val="C1.6"/>
      <sheetName val="C1.7"/>
      <sheetName val="C2.1"/>
      <sheetName val="C2.2"/>
      <sheetName val="C2.3"/>
      <sheetName val="C2.4"/>
      <sheetName val="C3.1"/>
      <sheetName val="C3.2"/>
      <sheetName val="C3.3"/>
      <sheetName val="C4.1"/>
      <sheetName val="C4.2"/>
      <sheetName val="C4.3"/>
      <sheetName val="C4.4"/>
      <sheetName val="C4.5"/>
      <sheetName val="C5.1"/>
      <sheetName val="C5.2"/>
      <sheetName val="C5.3"/>
      <sheetName val="C5.4"/>
      <sheetName val="C5.5"/>
      <sheetName val="C6.1"/>
      <sheetName val="C6.2"/>
      <sheetName val="C7.1"/>
      <sheetName val="C7.2"/>
      <sheetName val="C7.3"/>
      <sheetName val="C7.4"/>
      <sheetName val="C7.5"/>
      <sheetName val="C7.6"/>
      <sheetName val="C8.1"/>
      <sheetName val="C8.2"/>
      <sheetName val="C8.3"/>
      <sheetName val="C8.4"/>
      <sheetName val="C8.5"/>
      <sheetName val="C8.6"/>
      <sheetName val="C8.7"/>
      <sheetName val="C8.8"/>
      <sheetName val="C8.9"/>
      <sheetName val="C9.1"/>
      <sheetName val="C10.1"/>
      <sheetName val="C11.1"/>
      <sheetName val="C11.2"/>
      <sheetName val="C11.3"/>
      <sheetName val="C11.4"/>
      <sheetName val="C11.5"/>
      <sheetName val="C11.6"/>
      <sheetName val="C11.7"/>
      <sheetName val="C11.8"/>
      <sheetName val="C11.9"/>
      <sheetName val="C12.1"/>
      <sheetName val="C12.2"/>
      <sheetName val="C12.3"/>
      <sheetName val="C12.4"/>
      <sheetName val="C12.5"/>
      <sheetName val="C12.6"/>
      <sheetName val="C12.7"/>
      <sheetName val="C12.8"/>
      <sheetName val="C12.9"/>
      <sheetName val="C12.10"/>
      <sheetName val="C12.12"/>
      <sheetName val="C13.1"/>
      <sheetName val="C13.2"/>
      <sheetName val="C13.3"/>
      <sheetName val="C13.4"/>
      <sheetName val="C13.5"/>
      <sheetName val="C13.6"/>
      <sheetName val="C13.7"/>
      <sheetName val="C13.8"/>
      <sheetName val="C13.9"/>
      <sheetName val="C13.10"/>
      <sheetName val="C13.11"/>
      <sheetName val="C13.12"/>
      <sheetName val="C13.13"/>
      <sheetName val="C13.14"/>
      <sheetName val="C14.1"/>
      <sheetName val="C14.2"/>
      <sheetName val="C14.3"/>
      <sheetName val="C14.4"/>
      <sheetName val="C14.5"/>
      <sheetName val="C14.6"/>
      <sheetName val="C14.7"/>
      <sheetName val="C14.8"/>
      <sheetName val="C14.9"/>
      <sheetName val="C14.10"/>
      <sheetName val="C14.11"/>
      <sheetName val="C20.1"/>
      <sheetName val="A"/>
      <sheetName val="Chapter E"/>
      <sheetName val="E"/>
      <sheetName val="Chapter F"/>
      <sheetName val="F"/>
      <sheetName val="Summary"/>
    </sheetNames>
    <sheetDataSet>
      <sheetData sheetId="0">
        <row r="2">
          <cell r="C2" t="str">
            <v>Province of KwaZulu-Natal</v>
          </cell>
        </row>
        <row r="3">
          <cell r="C3" t="str">
            <v>Department of Transport</v>
          </cell>
        </row>
        <row r="5">
          <cell r="C5"/>
        </row>
        <row r="6">
          <cell r="C6" t="str">
            <v>ESTABLISHMENT OF PANELS OF CONTRACTORS FOR THE ONSTRUCTION AND MAINTENAMNCE OF VARIOUS ROADS AND TRUCTURES IN KZN PROVINCE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1200"/>
      <sheetName val="1300"/>
      <sheetName val="1400"/>
      <sheetName val="1500"/>
      <sheetName val="3900z"/>
      <sheetName val="3100"/>
      <sheetName val="3300"/>
      <sheetName val="3400"/>
      <sheetName val="5900"/>
      <sheetName val="8100"/>
      <sheetName val="A"/>
      <sheetName val="Sch D"/>
      <sheetName val="D"/>
      <sheetName val="Sch F"/>
      <sheetName val="F"/>
      <sheetName val="Sch G"/>
      <sheetName val="G"/>
      <sheetName val="Summary"/>
      <sheetName val="Labour"/>
      <sheetName val="Calc sheet"/>
      <sheetName val="CPG"/>
      <sheetName val="1700"/>
      <sheetName val="2100"/>
      <sheetName val="2200"/>
      <sheetName val="2300"/>
      <sheetName val="5100"/>
      <sheetName val="5200"/>
      <sheetName val="5400"/>
      <sheetName val="5600"/>
      <sheetName val="5700"/>
      <sheetName val="5800"/>
      <sheetName val="7100"/>
      <sheetName val="Relegated"/>
      <sheetName val="3800"/>
      <sheetName val="3500"/>
      <sheetName val="3600"/>
      <sheetName val="4100"/>
      <sheetName val="4200"/>
      <sheetName val="4500"/>
      <sheetName val="5500"/>
      <sheetName val="6100"/>
      <sheetName val="6200"/>
      <sheetName val="6300"/>
      <sheetName val="6400"/>
      <sheetName val="7300"/>
    </sheetNames>
    <sheetDataSet>
      <sheetData sheetId="0">
        <row r="44">
          <cell r="E44">
            <v>67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Progress"/>
      <sheetName val="Check"/>
      <sheetName val="Cert OLD"/>
      <sheetName val="Envelope"/>
      <sheetName val="Chk"/>
      <sheetName val="Cert New"/>
      <sheetName val="Bill of Q"/>
      <sheetName val="Summary"/>
      <sheetName val="VO"/>
      <sheetName val="VO 03"/>
      <sheetName val="VO 04"/>
      <sheetName val="VO 07"/>
      <sheetName val="VO 11"/>
      <sheetName val="VO 13,20a"/>
      <sheetName val="MOS"/>
      <sheetName val="Deductions"/>
      <sheetName val="Interest"/>
      <sheetName val="Bitumen"/>
      <sheetName val="Special Mat"/>
      <sheetName val="CPA"/>
      <sheetName val="ETA Cert"/>
      <sheetName val="Cert (ETA)"/>
      <sheetName val="Summary (ETA)"/>
      <sheetName val="Special Mat (ETA)"/>
      <sheetName val="CPA (ETA)"/>
      <sheetName val="Cash Flow"/>
      <sheetName val="Indices"/>
      <sheetName val="Notes"/>
      <sheetName val="VO Blank"/>
      <sheetName val="Tables"/>
      <sheetName val="Invoi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4">
          <cell r="B4" t="str">
            <v>%</v>
          </cell>
        </row>
        <row r="5">
          <cell r="B5" t="str">
            <v>day</v>
          </cell>
        </row>
        <row r="6">
          <cell r="B6" t="str">
            <v>ha</v>
          </cell>
        </row>
        <row r="7">
          <cell r="B7" t="str">
            <v>hr</v>
          </cell>
        </row>
        <row r="8">
          <cell r="B8" t="str">
            <v>kg</v>
          </cell>
        </row>
        <row r="9">
          <cell r="B9" t="str">
            <v>kl</v>
          </cell>
        </row>
        <row r="10">
          <cell r="B10" t="str">
            <v>km</v>
          </cell>
        </row>
        <row r="11">
          <cell r="B11" t="str">
            <v>litre</v>
          </cell>
        </row>
        <row r="12">
          <cell r="B12" t="str">
            <v>m</v>
          </cell>
        </row>
        <row r="13">
          <cell r="B13" t="str">
            <v>m²</v>
          </cell>
        </row>
        <row r="14">
          <cell r="B14" t="str">
            <v>m³</v>
          </cell>
        </row>
        <row r="15">
          <cell r="B15" t="str">
            <v>m³km</v>
          </cell>
        </row>
        <row r="16">
          <cell r="B16" t="str">
            <v>manday</v>
          </cell>
        </row>
        <row r="17">
          <cell r="B17" t="str">
            <v>MN</v>
          </cell>
        </row>
        <row r="18">
          <cell r="B18" t="str">
            <v>MN-m</v>
          </cell>
        </row>
        <row r="19">
          <cell r="B19" t="str">
            <v>month</v>
          </cell>
        </row>
        <row r="20">
          <cell r="B20" t="str">
            <v>No.</v>
          </cell>
        </row>
        <row r="21">
          <cell r="B21" t="str">
            <v>P sum</v>
          </cell>
        </row>
        <row r="22">
          <cell r="B22" t="str">
            <v>PC sum</v>
          </cell>
        </row>
        <row r="23">
          <cell r="B23" t="str">
            <v>pkt</v>
          </cell>
        </row>
        <row r="24">
          <cell r="B24" t="str">
            <v>Sum</v>
          </cell>
        </row>
        <row r="25">
          <cell r="B25" t="str">
            <v>t</v>
          </cell>
        </row>
      </sheetData>
      <sheetData sheetId="3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Progress"/>
      <sheetName val="Check"/>
      <sheetName val="Cert OLD"/>
      <sheetName val="Envelope"/>
      <sheetName val="Chk"/>
      <sheetName val="Cert New"/>
      <sheetName val="Bill of Q"/>
      <sheetName val="Summary"/>
      <sheetName val="VO"/>
      <sheetName val="VO 03"/>
      <sheetName val="VO 04"/>
      <sheetName val="VO 07"/>
      <sheetName val="VO 11"/>
      <sheetName val="VO 13,20a"/>
      <sheetName val="MOS"/>
      <sheetName val="Deductions"/>
      <sheetName val="Interest"/>
      <sheetName val="Bitumen"/>
      <sheetName val="Special Mat"/>
      <sheetName val="CPA"/>
      <sheetName val="ETA Cert"/>
      <sheetName val="Cert (ETA)"/>
      <sheetName val="Summary (ETA)"/>
      <sheetName val="Special Mat (ETA)"/>
      <sheetName val="CPA (ETA)"/>
      <sheetName val="Cash Flow"/>
      <sheetName val="Indices"/>
      <sheetName val="Notes"/>
      <sheetName val="VO Blank"/>
      <sheetName val="Tables"/>
      <sheetName val="Invoi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4">
          <cell r="B4" t="str">
            <v>%</v>
          </cell>
        </row>
        <row r="5">
          <cell r="B5" t="str">
            <v>day</v>
          </cell>
        </row>
        <row r="6">
          <cell r="B6" t="str">
            <v>ha</v>
          </cell>
        </row>
        <row r="7">
          <cell r="B7" t="str">
            <v>hr</v>
          </cell>
        </row>
        <row r="8">
          <cell r="B8" t="str">
            <v>kg</v>
          </cell>
        </row>
        <row r="9">
          <cell r="B9" t="str">
            <v>kl</v>
          </cell>
        </row>
        <row r="10">
          <cell r="B10" t="str">
            <v>km</v>
          </cell>
        </row>
        <row r="11">
          <cell r="B11" t="str">
            <v>litre</v>
          </cell>
        </row>
        <row r="12">
          <cell r="B12" t="str">
            <v>m</v>
          </cell>
        </row>
        <row r="13">
          <cell r="B13" t="str">
            <v>m²</v>
          </cell>
        </row>
        <row r="14">
          <cell r="B14" t="str">
            <v>m³</v>
          </cell>
        </row>
        <row r="15">
          <cell r="B15" t="str">
            <v>m³km</v>
          </cell>
        </row>
        <row r="16">
          <cell r="B16" t="str">
            <v>manday</v>
          </cell>
        </row>
        <row r="17">
          <cell r="B17" t="str">
            <v>MN</v>
          </cell>
        </row>
        <row r="18">
          <cell r="B18" t="str">
            <v>MN-m</v>
          </cell>
        </row>
        <row r="19">
          <cell r="B19" t="str">
            <v>month</v>
          </cell>
        </row>
        <row r="20">
          <cell r="B20" t="str">
            <v>No.</v>
          </cell>
        </row>
        <row r="21">
          <cell r="B21" t="str">
            <v>P sum</v>
          </cell>
        </row>
        <row r="22">
          <cell r="B22" t="str">
            <v>PC sum</v>
          </cell>
        </row>
        <row r="23">
          <cell r="B23" t="str">
            <v>pkt</v>
          </cell>
        </row>
        <row r="24">
          <cell r="B24" t="str">
            <v>Sum</v>
          </cell>
        </row>
        <row r="25">
          <cell r="B25" t="str">
            <v>t</v>
          </cell>
        </row>
      </sheetData>
      <sheetData sheetId="3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H7"/>
  <sheetViews>
    <sheetView zoomScaleNormal="100" workbookViewId="0">
      <selection activeCell="C18" sqref="C18"/>
    </sheetView>
  </sheetViews>
  <sheetFormatPr defaultRowHeight="12.5" x14ac:dyDescent="0.25"/>
  <cols>
    <col min="2" max="2" width="18.08984375" bestFit="1" customWidth="1"/>
    <col min="3" max="4" width="43.90625" customWidth="1"/>
  </cols>
  <sheetData>
    <row r="2" spans="2:8" ht="12" customHeight="1" x14ac:dyDescent="0.25">
      <c r="B2" s="81" t="s">
        <v>337</v>
      </c>
      <c r="C2" s="87" t="s">
        <v>9</v>
      </c>
    </row>
    <row r="3" spans="2:8" x14ac:dyDescent="0.25">
      <c r="B3" s="81" t="s">
        <v>338</v>
      </c>
      <c r="C3" s="88" t="s">
        <v>10</v>
      </c>
    </row>
    <row r="4" spans="2:8" x14ac:dyDescent="0.25">
      <c r="C4" s="81"/>
      <c r="H4" s="230"/>
    </row>
    <row r="5" spans="2:8" x14ac:dyDescent="0.25">
      <c r="B5" s="81" t="s">
        <v>365</v>
      </c>
      <c r="C5" s="88" t="s">
        <v>665</v>
      </c>
      <c r="D5" s="81"/>
      <c r="E5" s="81"/>
      <c r="F5" s="81"/>
      <c r="G5" s="81"/>
      <c r="H5" s="230"/>
    </row>
    <row r="6" spans="2:8" ht="62.5" x14ac:dyDescent="0.25">
      <c r="B6" s="81" t="s">
        <v>366</v>
      </c>
      <c r="C6" s="89" t="s">
        <v>664</v>
      </c>
      <c r="D6" s="81"/>
      <c r="E6" s="81"/>
      <c r="F6" s="81"/>
      <c r="G6" s="81"/>
      <c r="H6" s="230"/>
    </row>
    <row r="7" spans="2:8" x14ac:dyDescent="0.25">
      <c r="B7" s="81"/>
      <c r="C7" s="81"/>
      <c r="D7" s="81"/>
      <c r="E7" s="81"/>
      <c r="F7" s="81"/>
      <c r="G7" s="81"/>
      <c r="H7" s="230"/>
    </row>
  </sheetData>
  <mergeCells count="1">
    <mergeCell ref="H4:H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54">
    <pageSetUpPr fitToPage="1"/>
  </sheetPr>
  <dimension ref="B1:H72"/>
  <sheetViews>
    <sheetView view="pageBreakPreview" zoomScaleNormal="125" zoomScaleSheetLayoutView="100" zoomScalePageLayoutView="125" workbookViewId="0">
      <selection activeCell="E42" sqref="E42"/>
    </sheetView>
  </sheetViews>
  <sheetFormatPr defaultColWidth="6.90625" defaultRowHeight="12.5" x14ac:dyDescent="0.25"/>
  <cols>
    <col min="1" max="1" width="0.90625" style="1" customWidth="1"/>
    <col min="2" max="2" width="11.6328125" style="36" customWidth="1"/>
    <col min="3" max="3" width="45.6328125" style="3" customWidth="1"/>
    <col min="4" max="4" width="13.6328125" style="4" customWidth="1"/>
    <col min="5" max="5" width="15.6328125" style="141" customWidth="1"/>
    <col min="6" max="6" width="15.6328125" style="157" customWidth="1"/>
    <col min="7" max="7" width="15.6328125" style="5" customWidth="1"/>
    <col min="8" max="8" width="0.90625" style="5" customWidth="1"/>
    <col min="9" max="16384" width="6.90625" style="1"/>
  </cols>
  <sheetData>
    <row r="1" spans="2:8" ht="13" x14ac:dyDescent="0.25">
      <c r="B1" s="2" t="str">
        <f>Client1</f>
        <v>Province of KwaZulu-Natal</v>
      </c>
      <c r="E1" s="245" t="str">
        <f>"Contract No. "&amp;ContractNo</f>
        <v>Contract No. ZNB01544/00000/00/HOD/INF/22/T</v>
      </c>
      <c r="F1" s="245"/>
      <c r="G1" s="245"/>
    </row>
    <row r="2" spans="2:8" ht="13" x14ac:dyDescent="0.25">
      <c r="B2" s="78" t="str">
        <f>Client2</f>
        <v>Department of Transport</v>
      </c>
      <c r="F2" s="149"/>
    </row>
    <row r="3" spans="2:8" x14ac:dyDescent="0.25">
      <c r="B3" s="69"/>
      <c r="C3" s="69"/>
      <c r="D3" s="70"/>
      <c r="E3" s="142"/>
      <c r="F3" s="150"/>
      <c r="G3" s="79"/>
    </row>
    <row r="4" spans="2:8" ht="13" x14ac:dyDescent="0.25">
      <c r="B4" s="235" t="s">
        <v>8</v>
      </c>
      <c r="C4" s="236"/>
      <c r="D4" s="236"/>
      <c r="E4" s="236"/>
      <c r="F4" s="236"/>
      <c r="G4" s="242" t="str">
        <f>"CHAPTER "&amp;B10</f>
        <v>CHAPTER C4.2</v>
      </c>
      <c r="H4" s="6"/>
    </row>
    <row r="5" spans="2:8" ht="7.5" customHeight="1" x14ac:dyDescent="0.25">
      <c r="B5" s="238" t="str">
        <f>ContractDescription</f>
        <v>THE CONSTRUCTION OF THE WHITE MFOLOZI RIVER BRIDGE NO.3600 AND GRAVEL LINK ROAD D2047 FROM KM 7.318 TO KM 14.300 IN THE ZULULAND DISTRICT UNDER EMPANGENI REGION</v>
      </c>
      <c r="C5" s="239"/>
      <c r="D5" s="239"/>
      <c r="E5" s="239"/>
      <c r="F5" s="239"/>
      <c r="G5" s="243"/>
      <c r="H5" s="8"/>
    </row>
    <row r="6" spans="2:8" ht="12.75" customHeight="1" x14ac:dyDescent="0.25">
      <c r="B6" s="238"/>
      <c r="C6" s="239"/>
      <c r="D6" s="239"/>
      <c r="E6" s="239"/>
      <c r="F6" s="239"/>
      <c r="G6" s="243"/>
      <c r="H6" s="8"/>
    </row>
    <row r="7" spans="2:8" ht="7.5" customHeight="1" x14ac:dyDescent="0.25">
      <c r="B7" s="240"/>
      <c r="C7" s="241"/>
      <c r="D7" s="241"/>
      <c r="E7" s="241"/>
      <c r="F7" s="241"/>
      <c r="G7" s="244"/>
      <c r="H7" s="8"/>
    </row>
    <row r="8" spans="2:8" s="9" customFormat="1" ht="24.9" customHeight="1" x14ac:dyDescent="0.25">
      <c r="B8" s="10" t="s">
        <v>0</v>
      </c>
      <c r="C8" s="11" t="s">
        <v>1</v>
      </c>
      <c r="D8" s="11" t="s">
        <v>2</v>
      </c>
      <c r="E8" s="143" t="s">
        <v>3</v>
      </c>
      <c r="F8" s="151" t="s">
        <v>4</v>
      </c>
      <c r="G8" s="11" t="s">
        <v>5</v>
      </c>
      <c r="H8" s="12"/>
    </row>
    <row r="9" spans="2:8" x14ac:dyDescent="0.25">
      <c r="B9" s="93"/>
      <c r="C9" s="53"/>
      <c r="D9" s="73"/>
      <c r="E9" s="144"/>
      <c r="F9" s="152"/>
      <c r="G9" s="17" t="str">
        <f t="shared" ref="G9:G11" si="0">IF(D9="","",E9*F9)</f>
        <v/>
      </c>
      <c r="H9" s="18"/>
    </row>
    <row r="10" spans="2:8" ht="13" x14ac:dyDescent="0.25">
      <c r="B10" s="65" t="s">
        <v>367</v>
      </c>
      <c r="C10" s="86" t="s">
        <v>368</v>
      </c>
      <c r="D10" s="15"/>
      <c r="E10" s="144"/>
      <c r="F10" s="152"/>
      <c r="G10" s="17" t="str">
        <f t="shared" si="0"/>
        <v/>
      </c>
      <c r="H10" s="18"/>
    </row>
    <row r="11" spans="2:8" x14ac:dyDescent="0.25">
      <c r="B11" s="50"/>
      <c r="C11" s="53"/>
      <c r="D11" s="15"/>
      <c r="E11" s="144"/>
      <c r="F11" s="152"/>
      <c r="G11" s="17" t="str">
        <f t="shared" si="0"/>
        <v/>
      </c>
      <c r="H11" s="18"/>
    </row>
    <row r="12" spans="2:8" x14ac:dyDescent="0.25">
      <c r="B12" s="50" t="s">
        <v>573</v>
      </c>
      <c r="C12" s="53" t="s">
        <v>574</v>
      </c>
      <c r="D12" s="15"/>
      <c r="E12" s="144"/>
      <c r="F12" s="152"/>
      <c r="G12" s="17"/>
      <c r="H12" s="18"/>
    </row>
    <row r="13" spans="2:8" x14ac:dyDescent="0.25">
      <c r="B13" s="50"/>
      <c r="C13" s="53"/>
      <c r="D13" s="15"/>
      <c r="E13" s="144"/>
      <c r="F13" s="152"/>
      <c r="G13" s="17"/>
      <c r="H13" s="18"/>
    </row>
    <row r="14" spans="2:8" ht="13" x14ac:dyDescent="0.25">
      <c r="B14" s="50" t="s">
        <v>575</v>
      </c>
      <c r="C14" s="53" t="s">
        <v>576</v>
      </c>
      <c r="D14" s="15" t="s">
        <v>35</v>
      </c>
      <c r="E14" s="144">
        <v>1</v>
      </c>
      <c r="F14" s="152"/>
      <c r="G14" s="17"/>
      <c r="H14" s="18"/>
    </row>
    <row r="15" spans="2:8" x14ac:dyDescent="0.25">
      <c r="B15" s="50"/>
      <c r="C15" s="53"/>
      <c r="D15" s="15"/>
      <c r="E15" s="144"/>
      <c r="F15" s="152"/>
      <c r="G15" s="17"/>
      <c r="H15" s="18"/>
    </row>
    <row r="16" spans="2:8" ht="13" x14ac:dyDescent="0.25">
      <c r="B16" s="50" t="s">
        <v>580</v>
      </c>
      <c r="C16" s="53" t="s">
        <v>577</v>
      </c>
      <c r="D16" s="15" t="s">
        <v>35</v>
      </c>
      <c r="E16" s="144">
        <v>1</v>
      </c>
      <c r="F16" s="152"/>
      <c r="G16" s="17"/>
      <c r="H16" s="18"/>
    </row>
    <row r="17" spans="2:8" x14ac:dyDescent="0.25">
      <c r="B17" s="50"/>
      <c r="C17" s="53"/>
      <c r="D17" s="15"/>
      <c r="E17" s="144"/>
      <c r="F17" s="152"/>
      <c r="G17" s="17"/>
      <c r="H17" s="18"/>
    </row>
    <row r="18" spans="2:8" ht="13" x14ac:dyDescent="0.25">
      <c r="B18" s="50" t="s">
        <v>581</v>
      </c>
      <c r="C18" s="53" t="s">
        <v>578</v>
      </c>
      <c r="D18" s="15" t="s">
        <v>35</v>
      </c>
      <c r="E18" s="144">
        <v>1</v>
      </c>
      <c r="F18" s="152"/>
      <c r="G18" s="17"/>
      <c r="H18" s="18"/>
    </row>
    <row r="19" spans="2:8" x14ac:dyDescent="0.25">
      <c r="B19" s="50"/>
      <c r="C19" s="53"/>
      <c r="D19" s="15"/>
      <c r="E19" s="144"/>
      <c r="F19" s="152"/>
      <c r="G19" s="17"/>
      <c r="H19" s="18"/>
    </row>
    <row r="20" spans="2:8" ht="13" x14ac:dyDescent="0.25">
      <c r="B20" s="50" t="s">
        <v>582</v>
      </c>
      <c r="C20" s="53" t="s">
        <v>579</v>
      </c>
      <c r="D20" s="15" t="s">
        <v>35</v>
      </c>
      <c r="E20" s="144">
        <v>1</v>
      </c>
      <c r="F20" s="152"/>
      <c r="G20" s="17"/>
      <c r="H20" s="18"/>
    </row>
    <row r="21" spans="2:8" x14ac:dyDescent="0.25">
      <c r="B21" s="50"/>
      <c r="C21" s="53"/>
      <c r="D21" s="15"/>
      <c r="E21" s="144"/>
      <c r="F21" s="152"/>
      <c r="G21" s="17"/>
      <c r="H21" s="18"/>
    </row>
    <row r="22" spans="2:8" ht="25" x14ac:dyDescent="0.25">
      <c r="B22" s="50" t="s">
        <v>583</v>
      </c>
      <c r="C22" s="53" t="s">
        <v>584</v>
      </c>
      <c r="D22" s="15"/>
      <c r="E22" s="144"/>
      <c r="F22" s="152"/>
      <c r="G22" s="17"/>
      <c r="H22" s="18"/>
    </row>
    <row r="23" spans="2:8" x14ac:dyDescent="0.25">
      <c r="B23" s="50"/>
      <c r="C23" s="53"/>
      <c r="D23" s="15"/>
      <c r="E23" s="144"/>
      <c r="F23" s="152"/>
      <c r="G23" s="17"/>
      <c r="H23" s="18"/>
    </row>
    <row r="24" spans="2:8" x14ac:dyDescent="0.25">
      <c r="B24" s="94" t="s">
        <v>332</v>
      </c>
      <c r="C24" s="37" t="s">
        <v>192</v>
      </c>
      <c r="D24" s="21" t="s">
        <v>369</v>
      </c>
      <c r="E24" s="120">
        <v>83136.623399999997</v>
      </c>
      <c r="F24" s="154"/>
      <c r="G24" s="17"/>
      <c r="H24" s="41"/>
    </row>
    <row r="25" spans="2:8" x14ac:dyDescent="0.25">
      <c r="B25" s="91"/>
      <c r="D25" s="38"/>
      <c r="E25" s="146"/>
      <c r="F25" s="152"/>
      <c r="G25" s="17"/>
      <c r="H25" s="18"/>
    </row>
    <row r="26" spans="2:8" x14ac:dyDescent="0.25">
      <c r="B26" s="94" t="s">
        <v>331</v>
      </c>
      <c r="C26" s="37" t="s">
        <v>321</v>
      </c>
      <c r="D26" s="21" t="s">
        <v>369</v>
      </c>
      <c r="E26" s="146">
        <v>12470.493509999998</v>
      </c>
      <c r="F26" s="152"/>
      <c r="G26" s="17"/>
      <c r="H26" s="18"/>
    </row>
    <row r="27" spans="2:8" s="37" customFormat="1" x14ac:dyDescent="0.25">
      <c r="B27" s="94"/>
      <c r="D27" s="60"/>
      <c r="F27" s="60"/>
      <c r="H27" s="18"/>
    </row>
    <row r="28" spans="2:8" x14ac:dyDescent="0.25">
      <c r="B28" s="94" t="s">
        <v>330</v>
      </c>
      <c r="C28" s="37" t="s">
        <v>193</v>
      </c>
      <c r="D28" s="21" t="s">
        <v>369</v>
      </c>
      <c r="E28" s="22">
        <v>3117.6233774999996</v>
      </c>
      <c r="F28" s="153"/>
      <c r="G28" s="17"/>
      <c r="H28" s="41"/>
    </row>
    <row r="29" spans="2:8" x14ac:dyDescent="0.25">
      <c r="B29" s="91"/>
      <c r="D29" s="21"/>
      <c r="E29" s="120"/>
      <c r="F29" s="153"/>
      <c r="G29" s="17"/>
      <c r="H29" s="41"/>
    </row>
    <row r="30" spans="2:8" ht="25" x14ac:dyDescent="0.25">
      <c r="B30" s="94" t="s">
        <v>329</v>
      </c>
      <c r="C30" s="54" t="s">
        <v>328</v>
      </c>
      <c r="D30" s="21"/>
      <c r="E30" s="145"/>
      <c r="F30" s="154"/>
      <c r="G30" s="17"/>
      <c r="H30" s="41"/>
    </row>
    <row r="31" spans="2:8" x14ac:dyDescent="0.25">
      <c r="B31" s="91"/>
      <c r="D31" s="21"/>
      <c r="E31" s="145"/>
      <c r="F31" s="154"/>
      <c r="G31" s="17"/>
      <c r="H31" s="41"/>
    </row>
    <row r="32" spans="2:8" x14ac:dyDescent="0.25">
      <c r="B32" s="94" t="s">
        <v>327</v>
      </c>
      <c r="C32" s="37" t="s">
        <v>326</v>
      </c>
      <c r="D32" s="21" t="s">
        <v>369</v>
      </c>
      <c r="E32" s="186">
        <v>529</v>
      </c>
      <c r="F32" s="154"/>
      <c r="G32" s="17"/>
      <c r="H32" s="41"/>
    </row>
    <row r="33" spans="2:8" x14ac:dyDescent="0.25">
      <c r="B33" s="91"/>
      <c r="D33" s="21"/>
      <c r="E33" s="145"/>
      <c r="F33" s="154"/>
      <c r="G33" s="17"/>
      <c r="H33" s="41"/>
    </row>
    <row r="34" spans="2:8" x14ac:dyDescent="0.25">
      <c r="B34" s="94" t="s">
        <v>325</v>
      </c>
      <c r="C34" s="37" t="s">
        <v>321</v>
      </c>
      <c r="D34" s="21" t="s">
        <v>369</v>
      </c>
      <c r="E34" s="186">
        <v>212</v>
      </c>
      <c r="F34" s="154"/>
      <c r="G34" s="17"/>
      <c r="H34" s="41"/>
    </row>
    <row r="35" spans="2:8" x14ac:dyDescent="0.25">
      <c r="B35" s="91"/>
      <c r="D35" s="21"/>
      <c r="E35" s="145"/>
      <c r="F35" s="154"/>
      <c r="G35" s="17"/>
      <c r="H35" s="41"/>
    </row>
    <row r="36" spans="2:8" x14ac:dyDescent="0.25">
      <c r="B36" s="94" t="s">
        <v>324</v>
      </c>
      <c r="C36" s="37" t="s">
        <v>320</v>
      </c>
      <c r="D36" s="21" t="s">
        <v>369</v>
      </c>
      <c r="E36" s="186">
        <v>212</v>
      </c>
      <c r="F36" s="154"/>
      <c r="G36" s="17"/>
      <c r="H36" s="41"/>
    </row>
    <row r="37" spans="2:8" x14ac:dyDescent="0.25">
      <c r="B37" s="91"/>
      <c r="D37" s="21"/>
      <c r="E37" s="145"/>
      <c r="F37" s="154"/>
      <c r="G37" s="17"/>
      <c r="H37" s="41"/>
    </row>
    <row r="38" spans="2:8" x14ac:dyDescent="0.25">
      <c r="B38" s="94" t="s">
        <v>323</v>
      </c>
      <c r="C38" s="37" t="s">
        <v>193</v>
      </c>
      <c r="D38" s="21" t="s">
        <v>369</v>
      </c>
      <c r="E38" s="186">
        <v>1247</v>
      </c>
      <c r="F38" s="154"/>
      <c r="G38" s="17"/>
      <c r="H38" s="41"/>
    </row>
    <row r="39" spans="2:8" x14ac:dyDescent="0.25">
      <c r="B39" s="91"/>
      <c r="D39" s="21"/>
      <c r="E39" s="145"/>
      <c r="F39" s="154"/>
      <c r="G39" s="17"/>
      <c r="H39" s="41"/>
    </row>
    <row r="40" spans="2:8" x14ac:dyDescent="0.25">
      <c r="B40" s="94" t="s">
        <v>322</v>
      </c>
      <c r="C40" s="14" t="s">
        <v>203</v>
      </c>
      <c r="D40" s="21"/>
      <c r="E40" s="145"/>
      <c r="F40" s="154"/>
      <c r="G40" s="17"/>
      <c r="H40" s="41"/>
    </row>
    <row r="41" spans="2:8" x14ac:dyDescent="0.25">
      <c r="B41" s="94"/>
      <c r="C41" s="14"/>
      <c r="D41" s="21"/>
      <c r="E41" s="145"/>
      <c r="F41" s="154"/>
      <c r="G41" s="17"/>
      <c r="H41" s="41"/>
    </row>
    <row r="42" spans="2:8" ht="14.5" x14ac:dyDescent="0.25">
      <c r="B42" s="94" t="s">
        <v>40</v>
      </c>
      <c r="C42" s="14" t="s">
        <v>557</v>
      </c>
      <c r="D42" s="21" t="s">
        <v>69</v>
      </c>
      <c r="E42" s="145">
        <v>26447.4</v>
      </c>
      <c r="F42" s="155"/>
      <c r="G42" s="109"/>
      <c r="H42" s="158"/>
    </row>
    <row r="43" spans="2:8" x14ac:dyDescent="0.25">
      <c r="B43" s="50"/>
      <c r="C43" s="53"/>
      <c r="D43" s="21"/>
      <c r="E43" s="145"/>
      <c r="F43" s="154"/>
      <c r="G43" s="24"/>
      <c r="H43" s="41"/>
    </row>
    <row r="44" spans="2:8" x14ac:dyDescent="0.25">
      <c r="B44" s="50"/>
      <c r="C44" s="53"/>
      <c r="D44" s="21"/>
      <c r="E44" s="145"/>
      <c r="F44" s="154"/>
      <c r="G44" s="24"/>
      <c r="H44" s="41"/>
    </row>
    <row r="45" spans="2:8" x14ac:dyDescent="0.25">
      <c r="B45" s="50"/>
      <c r="C45" s="37"/>
      <c r="D45" s="21"/>
      <c r="E45" s="145"/>
      <c r="F45" s="154"/>
      <c r="G45" s="24"/>
      <c r="H45" s="41"/>
    </row>
    <row r="46" spans="2:8" x14ac:dyDescent="0.25">
      <c r="B46" s="50"/>
      <c r="C46" s="53"/>
      <c r="D46" s="21"/>
      <c r="E46" s="145"/>
      <c r="F46" s="154"/>
      <c r="G46" s="24"/>
      <c r="H46" s="41"/>
    </row>
    <row r="47" spans="2:8" x14ac:dyDescent="0.25">
      <c r="B47" s="50"/>
      <c r="C47" s="37"/>
      <c r="D47" s="21"/>
      <c r="E47" s="145"/>
      <c r="F47" s="154"/>
      <c r="G47" s="24"/>
      <c r="H47" s="41"/>
    </row>
    <row r="48" spans="2:8" x14ac:dyDescent="0.25">
      <c r="B48" s="91"/>
      <c r="D48" s="38"/>
      <c r="E48" s="120"/>
      <c r="F48" s="154"/>
      <c r="G48" s="17"/>
      <c r="H48" s="42"/>
    </row>
    <row r="49" spans="2:8" x14ac:dyDescent="0.25">
      <c r="B49" s="94"/>
      <c r="C49" s="37"/>
      <c r="D49" s="21"/>
      <c r="E49" s="120"/>
      <c r="F49" s="153"/>
      <c r="G49" s="17"/>
      <c r="H49" s="41"/>
    </row>
    <row r="50" spans="2:8" x14ac:dyDescent="0.25">
      <c r="B50" s="91"/>
      <c r="D50" s="21"/>
      <c r="E50" s="120"/>
      <c r="F50" s="153"/>
      <c r="G50" s="17"/>
      <c r="H50" s="41"/>
    </row>
    <row r="51" spans="2:8" x14ac:dyDescent="0.25">
      <c r="B51" s="94"/>
      <c r="C51" s="37"/>
      <c r="D51" s="21"/>
      <c r="E51" s="120"/>
      <c r="F51" s="154"/>
      <c r="G51" s="17"/>
      <c r="H51" s="41"/>
    </row>
    <row r="52" spans="2:8" x14ac:dyDescent="0.25">
      <c r="B52" s="50"/>
      <c r="C52" s="53"/>
      <c r="D52" s="21"/>
      <c r="E52" s="120"/>
      <c r="F52" s="154"/>
      <c r="G52" s="17" t="str">
        <f t="shared" ref="G52:G71" si="1">IF(D52="","",E52*F52)</f>
        <v/>
      </c>
      <c r="H52" s="41"/>
    </row>
    <row r="53" spans="2:8" x14ac:dyDescent="0.25">
      <c r="B53" s="94"/>
      <c r="C53" s="54"/>
      <c r="D53" s="21"/>
      <c r="E53" s="145"/>
      <c r="F53" s="153"/>
      <c r="G53" s="17"/>
      <c r="H53" s="41"/>
    </row>
    <row r="54" spans="2:8" x14ac:dyDescent="0.25">
      <c r="B54" s="91"/>
      <c r="D54" s="21"/>
      <c r="E54" s="145"/>
      <c r="F54" s="153"/>
      <c r="G54" s="17"/>
      <c r="H54" s="41"/>
    </row>
    <row r="55" spans="2:8" x14ac:dyDescent="0.25">
      <c r="B55" s="94"/>
      <c r="C55" s="37"/>
      <c r="D55" s="21"/>
      <c r="E55" s="145"/>
      <c r="F55" s="154"/>
      <c r="G55" s="17"/>
      <c r="H55" s="41"/>
    </row>
    <row r="56" spans="2:8" x14ac:dyDescent="0.25">
      <c r="B56" s="91"/>
      <c r="D56" s="21"/>
      <c r="E56" s="145"/>
      <c r="F56" s="154"/>
      <c r="G56" s="17"/>
      <c r="H56" s="41"/>
    </row>
    <row r="57" spans="2:8" x14ac:dyDescent="0.25">
      <c r="B57" s="94"/>
      <c r="C57" s="37"/>
      <c r="D57" s="21"/>
      <c r="E57" s="145"/>
      <c r="F57" s="154"/>
      <c r="G57" s="17"/>
      <c r="H57" s="41"/>
    </row>
    <row r="58" spans="2:8" x14ac:dyDescent="0.25">
      <c r="B58" s="91"/>
      <c r="D58" s="21"/>
      <c r="E58" s="145"/>
      <c r="F58" s="154"/>
      <c r="G58" s="17"/>
      <c r="H58" s="41"/>
    </row>
    <row r="59" spans="2:8" x14ac:dyDescent="0.25">
      <c r="B59" s="94"/>
      <c r="C59" s="37"/>
      <c r="D59" s="21"/>
      <c r="E59" s="145"/>
      <c r="F59" s="154"/>
      <c r="G59" s="17"/>
      <c r="H59" s="41"/>
    </row>
    <row r="60" spans="2:8" x14ac:dyDescent="0.25">
      <c r="B60" s="91"/>
      <c r="D60" s="21"/>
      <c r="E60" s="145"/>
      <c r="F60" s="154"/>
      <c r="G60" s="17"/>
      <c r="H60" s="41"/>
    </row>
    <row r="61" spans="2:8" x14ac:dyDescent="0.25">
      <c r="B61" s="91"/>
      <c r="D61" s="21"/>
      <c r="E61" s="145"/>
      <c r="F61" s="154"/>
      <c r="G61" s="17"/>
      <c r="H61" s="41"/>
    </row>
    <row r="62" spans="2:8" x14ac:dyDescent="0.25">
      <c r="B62" s="91"/>
      <c r="D62" s="38"/>
      <c r="E62" s="147"/>
      <c r="F62" s="154"/>
      <c r="G62" s="17"/>
    </row>
    <row r="63" spans="2:8" x14ac:dyDescent="0.25">
      <c r="B63" s="94"/>
      <c r="C63" s="37"/>
      <c r="D63" s="21"/>
      <c r="E63" s="145"/>
      <c r="F63" s="154"/>
      <c r="G63" s="17"/>
      <c r="H63" s="41"/>
    </row>
    <row r="64" spans="2:8" x14ac:dyDescent="0.25">
      <c r="B64" s="50"/>
      <c r="C64" s="53"/>
      <c r="D64" s="21"/>
      <c r="E64" s="145"/>
      <c r="F64" s="154"/>
      <c r="G64" s="17" t="str">
        <f t="shared" si="1"/>
        <v/>
      </c>
      <c r="H64" s="41"/>
    </row>
    <row r="65" spans="2:8" x14ac:dyDescent="0.25">
      <c r="B65" s="50"/>
      <c r="C65" s="53"/>
      <c r="D65" s="21"/>
      <c r="E65" s="145"/>
      <c r="F65" s="154"/>
      <c r="G65" s="17"/>
      <c r="H65" s="41"/>
    </row>
    <row r="66" spans="2:8" x14ac:dyDescent="0.25">
      <c r="B66" s="50"/>
      <c r="C66" s="53"/>
      <c r="D66" s="21"/>
      <c r="E66" s="145"/>
      <c r="F66" s="154"/>
      <c r="G66" s="17"/>
      <c r="H66" s="41"/>
    </row>
    <row r="67" spans="2:8" x14ac:dyDescent="0.25">
      <c r="B67" s="50"/>
      <c r="C67" s="53"/>
      <c r="D67" s="21"/>
      <c r="E67" s="145"/>
      <c r="F67" s="154"/>
      <c r="G67" s="17"/>
      <c r="H67" s="41"/>
    </row>
    <row r="68" spans="2:8" x14ac:dyDescent="0.25">
      <c r="B68" s="50"/>
      <c r="C68" s="53"/>
      <c r="D68" s="21"/>
      <c r="E68" s="145"/>
      <c r="F68" s="154"/>
      <c r="G68" s="17"/>
      <c r="H68" s="41"/>
    </row>
    <row r="69" spans="2:8" x14ac:dyDescent="0.25">
      <c r="B69" s="94"/>
      <c r="C69" s="37"/>
      <c r="D69" s="21"/>
      <c r="E69" s="145"/>
      <c r="F69" s="154"/>
      <c r="G69" s="17" t="str">
        <f t="shared" si="1"/>
        <v/>
      </c>
      <c r="H69" s="41"/>
    </row>
    <row r="70" spans="2:8" x14ac:dyDescent="0.25">
      <c r="B70" s="91"/>
      <c r="D70" s="21"/>
      <c r="E70" s="145"/>
      <c r="F70" s="154"/>
      <c r="G70" s="17" t="str">
        <f t="shared" si="1"/>
        <v/>
      </c>
      <c r="H70" s="41"/>
    </row>
    <row r="71" spans="2:8" x14ac:dyDescent="0.25">
      <c r="B71" s="91"/>
      <c r="D71" s="21"/>
      <c r="E71" s="145"/>
      <c r="F71" s="154"/>
      <c r="G71" s="17" t="str">
        <f t="shared" si="1"/>
        <v/>
      </c>
      <c r="H71" s="41"/>
    </row>
    <row r="72" spans="2:8" s="29" customFormat="1" ht="19.5" customHeight="1" x14ac:dyDescent="0.25">
      <c r="B72" s="90" t="str">
        <f>$B$10</f>
        <v>C4.2</v>
      </c>
      <c r="C72" s="31" t="s">
        <v>12</v>
      </c>
      <c r="D72" s="32"/>
      <c r="E72" s="148"/>
      <c r="F72" s="156"/>
      <c r="G72" s="34"/>
      <c r="H72" s="35"/>
    </row>
  </sheetData>
  <mergeCells count="4">
    <mergeCell ref="E1:G1"/>
    <mergeCell ref="B5:F7"/>
    <mergeCell ref="G4:G7"/>
    <mergeCell ref="B4:F4"/>
  </mergeCells>
  <printOptions horizontalCentered="1"/>
  <pageMargins left="0.43307086614173229" right="0.31496062992125984" top="0.43307086614173229" bottom="0.62992125984251968" header="0.35433070866141736" footer="0.31496062992125984"/>
  <pageSetup paperSize="9" scale="82" firstPageNumber="31" fitToHeight="0" orientation="portrait" cellComments="asDisplayed" useFirstPageNumber="1" r:id="rId1"/>
  <headerFooter>
    <oddHeader xml:space="preserve">&amp;R&amp;"Arial,Bold Italic"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74D20-6D0D-4510-8616-6139BE576EA6}">
  <sheetPr>
    <pageSetUpPr fitToPage="1"/>
  </sheetPr>
  <dimension ref="B1:H73"/>
  <sheetViews>
    <sheetView view="pageBreakPreview" zoomScaleNormal="125" zoomScaleSheetLayoutView="100" zoomScalePageLayoutView="125" workbookViewId="0">
      <pane xSplit="4" ySplit="1" topLeftCell="E2" activePane="bottomRight" state="frozen"/>
      <selection activeCell="D48" sqref="D48"/>
      <selection pane="topRight" activeCell="D48" sqref="D48"/>
      <selection pane="bottomLeft" activeCell="D48" sqref="D48"/>
      <selection pane="bottomRight" activeCell="E18" sqref="E18"/>
    </sheetView>
  </sheetViews>
  <sheetFormatPr defaultColWidth="8.90625" defaultRowHeight="12.5" x14ac:dyDescent="0.25"/>
  <cols>
    <col min="1" max="1" width="0.90625" style="1" customWidth="1"/>
    <col min="2" max="2" width="11.6328125" style="36" customWidth="1"/>
    <col min="3" max="3" width="45.6328125" style="3" customWidth="1"/>
    <col min="4" max="4" width="13.6328125" style="4" customWidth="1"/>
    <col min="5" max="5" width="15.6328125" style="4" customWidth="1"/>
    <col min="6" max="6" width="15.6328125" style="1" customWidth="1"/>
    <col min="7" max="7" width="15.6328125" style="5" customWidth="1"/>
    <col min="8" max="8" width="0.90625" style="5" customWidth="1"/>
    <col min="9" max="16384" width="8.90625" style="1"/>
  </cols>
  <sheetData>
    <row r="1" spans="2:8" ht="13" x14ac:dyDescent="0.25">
      <c r="B1" s="2" t="str">
        <f>Client1</f>
        <v>Province of KwaZulu-Natal</v>
      </c>
      <c r="E1" s="29" t="str">
        <f>"Contract No. "&amp;ContractNo</f>
        <v xml:space="preserve">Contract No. </v>
      </c>
      <c r="F1" s="29" t="s">
        <v>665</v>
      </c>
      <c r="G1" s="29"/>
    </row>
    <row r="2" spans="2:8" ht="13" x14ac:dyDescent="0.25">
      <c r="B2" s="78" t="str">
        <f>Client2</f>
        <v>Department of Transport</v>
      </c>
    </row>
    <row r="3" spans="2:8" x14ac:dyDescent="0.25">
      <c r="B3" s="3"/>
    </row>
    <row r="4" spans="2:8" ht="13" x14ac:dyDescent="0.25">
      <c r="B4" s="235" t="s">
        <v>8</v>
      </c>
      <c r="C4" s="236"/>
      <c r="D4" s="236"/>
      <c r="E4" s="236"/>
      <c r="F4" s="236"/>
      <c r="G4" s="248" t="str">
        <f>"CHAPTER "&amp;B10</f>
        <v>CHAPTER C4.4</v>
      </c>
      <c r="H4" s="6"/>
    </row>
    <row r="5" spans="2:8" ht="13" x14ac:dyDescent="0.25">
      <c r="B5" s="247" t="str">
        <f>Information!C6</f>
        <v>THE CONSTRUCTION OF THE WHITE MFOLOZI RIVER BRIDGE NO.3600 AND GRAVEL LINK ROAD D2047 FROM KM 7.318 TO KM 14.300 IN THE ZULULAND DISTRICT UNDER EMPANGENI REGION</v>
      </c>
      <c r="C5" s="239"/>
      <c r="D5" s="239"/>
      <c r="E5" s="239"/>
      <c r="F5" s="239"/>
      <c r="G5" s="249"/>
      <c r="H5" s="8"/>
    </row>
    <row r="6" spans="2:8" ht="13" x14ac:dyDescent="0.25">
      <c r="B6" s="238"/>
      <c r="C6" s="239"/>
      <c r="D6" s="239"/>
      <c r="E6" s="239"/>
      <c r="F6" s="239"/>
      <c r="G6" s="249"/>
      <c r="H6" s="8"/>
    </row>
    <row r="7" spans="2:8" s="9" customFormat="1" ht="13" x14ac:dyDescent="0.25">
      <c r="B7" s="240"/>
      <c r="C7" s="241"/>
      <c r="D7" s="241"/>
      <c r="E7" s="241"/>
      <c r="F7" s="241"/>
      <c r="G7" s="250"/>
      <c r="H7" s="12"/>
    </row>
    <row r="8" spans="2:8" s="9" customFormat="1" ht="13" x14ac:dyDescent="0.25">
      <c r="B8" s="10" t="s">
        <v>0</v>
      </c>
      <c r="C8" s="11" t="s">
        <v>1</v>
      </c>
      <c r="D8" s="11" t="s">
        <v>2</v>
      </c>
      <c r="E8" s="11" t="s">
        <v>3</v>
      </c>
      <c r="F8" s="11" t="s">
        <v>4</v>
      </c>
      <c r="G8" s="11" t="s">
        <v>5</v>
      </c>
      <c r="H8" s="12"/>
    </row>
    <row r="9" spans="2:8" ht="13" x14ac:dyDescent="0.25">
      <c r="B9" s="228"/>
      <c r="C9" s="86"/>
      <c r="D9" s="73"/>
      <c r="E9" s="15"/>
      <c r="F9" s="16"/>
      <c r="G9" s="17" t="str">
        <f t="shared" ref="G9:G19" si="0">IF(D9="","",E9*F9)</f>
        <v/>
      </c>
      <c r="H9" s="18"/>
    </row>
    <row r="10" spans="2:8" ht="13" x14ac:dyDescent="0.25">
      <c r="B10" s="65" t="s">
        <v>692</v>
      </c>
      <c r="C10" s="86" t="s">
        <v>693</v>
      </c>
      <c r="D10" s="15"/>
      <c r="E10" s="15"/>
      <c r="F10" s="16"/>
      <c r="G10" s="17" t="str">
        <f t="shared" si="0"/>
        <v/>
      </c>
      <c r="H10" s="18"/>
    </row>
    <row r="11" spans="2:8" x14ac:dyDescent="0.25">
      <c r="B11" s="227"/>
      <c r="C11" s="37"/>
      <c r="D11" s="21"/>
      <c r="E11" s="21"/>
      <c r="F11" s="40"/>
      <c r="G11" s="17" t="str">
        <f t="shared" si="0"/>
        <v/>
      </c>
      <c r="H11" s="41"/>
    </row>
    <row r="12" spans="2:8" ht="25" x14ac:dyDescent="0.25">
      <c r="B12" s="227" t="s">
        <v>694</v>
      </c>
      <c r="C12" s="54" t="s">
        <v>695</v>
      </c>
      <c r="D12" s="21"/>
      <c r="E12" s="21"/>
      <c r="F12" s="40"/>
      <c r="G12" s="17" t="str">
        <f t="shared" si="0"/>
        <v/>
      </c>
      <c r="H12" s="41"/>
    </row>
    <row r="13" spans="2:8" x14ac:dyDescent="0.25">
      <c r="B13" s="91"/>
      <c r="C13" s="37"/>
      <c r="D13" s="21"/>
      <c r="E13" s="21"/>
      <c r="F13" s="40"/>
      <c r="G13" s="17" t="str">
        <f t="shared" si="0"/>
        <v/>
      </c>
      <c r="H13" s="41"/>
    </row>
    <row r="14" spans="2:8" x14ac:dyDescent="0.25">
      <c r="B14" s="227" t="s">
        <v>696</v>
      </c>
      <c r="C14" s="37" t="s">
        <v>697</v>
      </c>
      <c r="D14" s="21"/>
      <c r="E14" s="21"/>
      <c r="F14" s="40"/>
      <c r="G14" s="17" t="str">
        <f t="shared" si="0"/>
        <v/>
      </c>
      <c r="H14" s="41"/>
    </row>
    <row r="15" spans="2:8" x14ac:dyDescent="0.25">
      <c r="B15" s="227"/>
      <c r="C15" s="54"/>
      <c r="D15" s="21"/>
      <c r="E15" s="22"/>
      <c r="F15" s="23"/>
      <c r="G15" s="17" t="str">
        <f t="shared" si="0"/>
        <v/>
      </c>
      <c r="H15" s="42"/>
    </row>
    <row r="16" spans="2:8" ht="14.5" x14ac:dyDescent="0.25">
      <c r="B16" s="227" t="s">
        <v>210</v>
      </c>
      <c r="C16" s="37" t="s">
        <v>698</v>
      </c>
      <c r="D16" s="21" t="s">
        <v>23</v>
      </c>
      <c r="E16" s="22">
        <v>1000</v>
      </c>
      <c r="F16" s="45"/>
      <c r="G16" s="17"/>
    </row>
    <row r="17" spans="2:8" x14ac:dyDescent="0.25">
      <c r="B17" s="227"/>
      <c r="D17" s="21"/>
      <c r="E17" s="22"/>
      <c r="F17" s="45"/>
      <c r="G17" s="17"/>
    </row>
    <row r="18" spans="2:8" ht="14.5" x14ac:dyDescent="0.25">
      <c r="B18" s="227" t="s">
        <v>212</v>
      </c>
      <c r="C18" s="37" t="s">
        <v>699</v>
      </c>
      <c r="D18" s="21" t="s">
        <v>23</v>
      </c>
      <c r="E18" s="22">
        <v>1000</v>
      </c>
      <c r="F18" s="45"/>
      <c r="G18" s="17"/>
    </row>
    <row r="19" spans="2:8" x14ac:dyDescent="0.25">
      <c r="B19" s="227"/>
      <c r="D19" s="21"/>
      <c r="E19" s="22"/>
      <c r="F19" s="45"/>
      <c r="G19" s="17" t="str">
        <f t="shared" si="0"/>
        <v/>
      </c>
    </row>
    <row r="20" spans="2:8" x14ac:dyDescent="0.25">
      <c r="B20" s="91"/>
      <c r="C20" s="37"/>
      <c r="D20" s="21"/>
      <c r="E20" s="22"/>
      <c r="F20" s="45"/>
      <c r="G20" s="17"/>
    </row>
    <row r="21" spans="2:8" x14ac:dyDescent="0.25">
      <c r="B21" s="227"/>
      <c r="D21" s="21"/>
      <c r="E21" s="22"/>
      <c r="F21" s="39"/>
      <c r="G21" s="17"/>
    </row>
    <row r="22" spans="2:8" x14ac:dyDescent="0.25">
      <c r="B22" s="91"/>
      <c r="C22" s="37"/>
      <c r="D22" s="21"/>
      <c r="E22" s="22"/>
      <c r="F22" s="45"/>
      <c r="G22" s="17"/>
    </row>
    <row r="23" spans="2:8" x14ac:dyDescent="0.25">
      <c r="B23" s="227"/>
      <c r="D23" s="21"/>
      <c r="E23" s="22"/>
      <c r="F23" s="43"/>
      <c r="G23" s="17"/>
    </row>
    <row r="24" spans="2:8" x14ac:dyDescent="0.25">
      <c r="B24" s="91"/>
      <c r="C24" s="37"/>
      <c r="D24" s="21"/>
      <c r="E24" s="22"/>
      <c r="F24" s="45"/>
      <c r="G24" s="17"/>
    </row>
    <row r="25" spans="2:8" x14ac:dyDescent="0.25">
      <c r="B25" s="227"/>
      <c r="D25" s="21"/>
      <c r="E25" s="22"/>
      <c r="F25" s="40"/>
      <c r="G25" s="17"/>
      <c r="H25" s="41"/>
    </row>
    <row r="26" spans="2:8" x14ac:dyDescent="0.25">
      <c r="B26" s="91"/>
      <c r="C26" s="54"/>
      <c r="D26" s="21"/>
      <c r="E26" s="22"/>
      <c r="F26" s="40"/>
      <c r="G26" s="17"/>
      <c r="H26" s="41"/>
    </row>
    <row r="27" spans="2:8" x14ac:dyDescent="0.25">
      <c r="B27" s="227"/>
      <c r="D27" s="21"/>
      <c r="E27" s="22"/>
      <c r="F27" s="39"/>
      <c r="G27" s="17"/>
      <c r="H27" s="42"/>
    </row>
    <row r="28" spans="2:8" x14ac:dyDescent="0.25">
      <c r="B28" s="91"/>
      <c r="C28" s="54"/>
      <c r="D28" s="21"/>
      <c r="E28" s="25"/>
      <c r="F28" s="28"/>
      <c r="G28" s="17"/>
      <c r="H28" s="18"/>
    </row>
    <row r="29" spans="2:8" s="37" customFormat="1" x14ac:dyDescent="0.25">
      <c r="B29" s="227"/>
      <c r="C29" s="54"/>
      <c r="D29" s="59"/>
      <c r="E29" s="25"/>
      <c r="F29" s="28"/>
      <c r="G29" s="17"/>
      <c r="H29" s="18"/>
    </row>
    <row r="30" spans="2:8" x14ac:dyDescent="0.25">
      <c r="B30" s="227"/>
      <c r="C30" s="37"/>
      <c r="D30" s="21"/>
      <c r="E30" s="22"/>
      <c r="F30" s="39"/>
      <c r="G30" s="17"/>
      <c r="H30" s="42"/>
    </row>
    <row r="31" spans="2:8" x14ac:dyDescent="0.25">
      <c r="B31" s="91"/>
      <c r="C31" s="54"/>
      <c r="D31" s="21"/>
      <c r="E31" s="22"/>
      <c r="F31" s="39"/>
      <c r="G31" s="17"/>
      <c r="H31" s="42"/>
    </row>
    <row r="32" spans="2:8" x14ac:dyDescent="0.25">
      <c r="B32" s="50"/>
      <c r="C32" s="37"/>
      <c r="D32" s="21"/>
      <c r="E32" s="22"/>
      <c r="F32" s="47"/>
      <c r="G32" s="17"/>
      <c r="H32" s="41"/>
    </row>
    <row r="33" spans="2:8" x14ac:dyDescent="0.25">
      <c r="B33" s="57"/>
      <c r="D33" s="21"/>
      <c r="E33" s="22"/>
      <c r="F33" s="47"/>
      <c r="G33" s="17"/>
      <c r="H33" s="41"/>
    </row>
    <row r="34" spans="2:8" x14ac:dyDescent="0.25">
      <c r="B34" s="50"/>
      <c r="C34" s="37"/>
      <c r="D34" s="21"/>
      <c r="E34" s="22"/>
      <c r="F34" s="43"/>
      <c r="G34" s="17"/>
      <c r="H34" s="41"/>
    </row>
    <row r="35" spans="2:8" x14ac:dyDescent="0.25">
      <c r="B35" s="227"/>
      <c r="C35" s="54"/>
      <c r="D35" s="21"/>
      <c r="E35" s="22"/>
      <c r="F35" s="43"/>
      <c r="G35" s="17"/>
      <c r="H35" s="41"/>
    </row>
    <row r="36" spans="2:8" x14ac:dyDescent="0.25">
      <c r="B36" s="227"/>
      <c r="C36" s="37"/>
      <c r="D36" s="21"/>
      <c r="E36" s="21"/>
      <c r="F36" s="40"/>
      <c r="G36" s="17"/>
      <c r="H36" s="41"/>
    </row>
    <row r="37" spans="2:8" x14ac:dyDescent="0.25">
      <c r="B37" s="91"/>
      <c r="C37" s="37"/>
      <c r="D37" s="59"/>
      <c r="E37" s="21"/>
      <c r="F37" s="40"/>
      <c r="G37" s="17"/>
      <c r="H37" s="41"/>
    </row>
    <row r="38" spans="2:8" x14ac:dyDescent="0.25">
      <c r="B38" s="227"/>
      <c r="C38" s="37"/>
      <c r="D38" s="21"/>
      <c r="E38" s="21"/>
      <c r="F38" s="39"/>
      <c r="G38" s="17"/>
      <c r="H38" s="41"/>
    </row>
    <row r="39" spans="2:8" x14ac:dyDescent="0.25">
      <c r="B39" s="227"/>
      <c r="C39" s="37"/>
      <c r="D39" s="21"/>
      <c r="E39" s="21"/>
      <c r="F39" s="39"/>
      <c r="G39" s="17"/>
      <c r="H39" s="41"/>
    </row>
    <row r="40" spans="2:8" x14ac:dyDescent="0.25">
      <c r="B40" s="227"/>
      <c r="C40" s="37"/>
      <c r="D40" s="21"/>
      <c r="E40" s="21"/>
      <c r="F40" s="39"/>
      <c r="G40" s="17"/>
      <c r="H40" s="41"/>
    </row>
    <row r="41" spans="2:8" x14ac:dyDescent="0.25">
      <c r="B41" s="227"/>
      <c r="C41" s="37"/>
      <c r="D41" s="21"/>
      <c r="E41" s="21"/>
      <c r="F41" s="39"/>
      <c r="G41" s="17"/>
      <c r="H41" s="41"/>
    </row>
    <row r="42" spans="2:8" x14ac:dyDescent="0.25">
      <c r="B42" s="227"/>
      <c r="C42" s="37"/>
      <c r="D42" s="21"/>
      <c r="E42" s="21"/>
      <c r="F42" s="39"/>
      <c r="G42" s="17"/>
      <c r="H42" s="41"/>
    </row>
    <row r="43" spans="2:8" x14ac:dyDescent="0.25">
      <c r="B43" s="227"/>
      <c r="C43" s="37"/>
      <c r="D43" s="21"/>
      <c r="E43" s="21"/>
      <c r="F43" s="39"/>
      <c r="G43" s="17"/>
      <c r="H43" s="41"/>
    </row>
    <row r="44" spans="2:8" x14ac:dyDescent="0.25">
      <c r="B44" s="227"/>
      <c r="C44" s="37"/>
      <c r="D44" s="21"/>
      <c r="E44" s="21"/>
      <c r="F44" s="39"/>
      <c r="G44" s="17"/>
      <c r="H44" s="41"/>
    </row>
    <row r="45" spans="2:8" x14ac:dyDescent="0.25">
      <c r="B45" s="227"/>
      <c r="C45" s="37"/>
      <c r="D45" s="21"/>
      <c r="E45" s="21"/>
      <c r="F45" s="39"/>
      <c r="G45" s="17"/>
      <c r="H45" s="41"/>
    </row>
    <row r="46" spans="2:8" x14ac:dyDescent="0.25">
      <c r="B46" s="227"/>
      <c r="C46" s="37"/>
      <c r="D46" s="21"/>
      <c r="E46" s="21"/>
      <c r="F46" s="39"/>
      <c r="G46" s="17"/>
      <c r="H46" s="41"/>
    </row>
    <row r="47" spans="2:8" x14ac:dyDescent="0.25">
      <c r="B47" s="227"/>
      <c r="C47" s="37"/>
      <c r="D47" s="21"/>
      <c r="E47" s="21"/>
      <c r="F47" s="39"/>
      <c r="G47" s="17"/>
      <c r="H47" s="41"/>
    </row>
    <row r="48" spans="2:8" x14ac:dyDescent="0.25">
      <c r="B48" s="227"/>
      <c r="C48" s="37"/>
      <c r="D48" s="21"/>
      <c r="E48" s="21"/>
      <c r="F48" s="39"/>
      <c r="G48" s="17"/>
      <c r="H48" s="41"/>
    </row>
    <row r="49" spans="2:8" x14ac:dyDescent="0.25">
      <c r="B49" s="227"/>
      <c r="C49" s="37"/>
      <c r="D49" s="21"/>
      <c r="E49" s="21"/>
      <c r="F49" s="39"/>
      <c r="G49" s="17"/>
      <c r="H49" s="41"/>
    </row>
    <row r="50" spans="2:8" x14ac:dyDescent="0.25">
      <c r="B50" s="227"/>
      <c r="C50" s="37"/>
      <c r="D50" s="21"/>
      <c r="E50" s="21"/>
      <c r="F50" s="39"/>
      <c r="G50" s="17"/>
      <c r="H50" s="41"/>
    </row>
    <row r="51" spans="2:8" x14ac:dyDescent="0.25">
      <c r="B51" s="227"/>
      <c r="C51" s="37"/>
      <c r="D51" s="21"/>
      <c r="E51" s="21"/>
      <c r="F51" s="39"/>
      <c r="G51" s="17"/>
      <c r="H51" s="41"/>
    </row>
    <row r="52" spans="2:8" x14ac:dyDescent="0.25">
      <c r="B52" s="227"/>
      <c r="C52" s="37"/>
      <c r="D52" s="21"/>
      <c r="E52" s="21"/>
      <c r="F52" s="39"/>
      <c r="G52" s="17"/>
      <c r="H52" s="41"/>
    </row>
    <row r="53" spans="2:8" x14ac:dyDescent="0.25">
      <c r="B53" s="227"/>
      <c r="C53" s="37"/>
      <c r="D53" s="21"/>
      <c r="E53" s="21"/>
      <c r="F53" s="39"/>
      <c r="G53" s="17"/>
      <c r="H53" s="41"/>
    </row>
    <row r="54" spans="2:8" x14ac:dyDescent="0.25">
      <c r="B54" s="227"/>
      <c r="C54" s="37"/>
      <c r="D54" s="21"/>
      <c r="E54" s="21"/>
      <c r="F54" s="39"/>
      <c r="G54" s="17"/>
      <c r="H54" s="41"/>
    </row>
    <row r="55" spans="2:8" x14ac:dyDescent="0.25">
      <c r="B55" s="227"/>
      <c r="C55" s="37"/>
      <c r="D55" s="21"/>
      <c r="E55" s="21"/>
      <c r="F55" s="39"/>
      <c r="G55" s="17"/>
      <c r="H55" s="41"/>
    </row>
    <row r="56" spans="2:8" x14ac:dyDescent="0.25">
      <c r="B56" s="227"/>
      <c r="C56" s="37"/>
      <c r="D56" s="21"/>
      <c r="E56" s="21"/>
      <c r="F56" s="39"/>
      <c r="G56" s="17"/>
      <c r="H56" s="41"/>
    </row>
    <row r="57" spans="2:8" x14ac:dyDescent="0.25">
      <c r="B57" s="227"/>
      <c r="C57" s="37"/>
      <c r="D57" s="21"/>
      <c r="E57" s="21"/>
      <c r="F57" s="39"/>
      <c r="G57" s="17"/>
      <c r="H57" s="41"/>
    </row>
    <row r="58" spans="2:8" x14ac:dyDescent="0.25">
      <c r="B58" s="227"/>
      <c r="C58" s="37"/>
      <c r="D58" s="21"/>
      <c r="E58" s="21"/>
      <c r="F58" s="39"/>
      <c r="G58" s="17"/>
      <c r="H58" s="41"/>
    </row>
    <row r="59" spans="2:8" x14ac:dyDescent="0.25">
      <c r="B59" s="91"/>
      <c r="D59" s="21"/>
      <c r="E59" s="21"/>
      <c r="F59" s="39"/>
      <c r="G59" s="17"/>
      <c r="H59" s="41"/>
    </row>
    <row r="60" spans="2:8" x14ac:dyDescent="0.25">
      <c r="B60" s="227"/>
      <c r="C60" s="37"/>
      <c r="D60" s="21"/>
      <c r="E60" s="21"/>
      <c r="F60" s="39"/>
      <c r="G60" s="17"/>
      <c r="H60" s="41"/>
    </row>
    <row r="61" spans="2:8" x14ac:dyDescent="0.25">
      <c r="B61" s="227"/>
      <c r="C61" s="37"/>
      <c r="D61" s="21"/>
      <c r="E61" s="21"/>
      <c r="F61" s="39"/>
      <c r="G61" s="17"/>
      <c r="H61" s="41"/>
    </row>
    <row r="62" spans="2:8" x14ac:dyDescent="0.25">
      <c r="B62" s="50"/>
      <c r="C62" s="37"/>
      <c r="D62" s="21"/>
      <c r="E62" s="21"/>
      <c r="F62" s="39"/>
      <c r="G62" s="17"/>
      <c r="H62" s="41"/>
    </row>
    <row r="63" spans="2:8" x14ac:dyDescent="0.25">
      <c r="B63" s="57"/>
      <c r="D63" s="21"/>
      <c r="E63" s="21"/>
      <c r="F63" s="39"/>
      <c r="G63" s="17"/>
      <c r="H63" s="41"/>
    </row>
    <row r="64" spans="2:8" x14ac:dyDescent="0.25">
      <c r="B64" s="50"/>
      <c r="C64" s="37"/>
      <c r="D64" s="21"/>
      <c r="E64" s="21"/>
      <c r="F64" s="39"/>
      <c r="G64" s="17"/>
      <c r="H64" s="41"/>
    </row>
    <row r="65" spans="2:8" x14ac:dyDescent="0.25">
      <c r="B65" s="57"/>
      <c r="D65" s="21"/>
      <c r="E65" s="21"/>
      <c r="F65" s="39"/>
      <c r="G65" s="17" t="str">
        <f t="shared" ref="G65" si="1">IF(D65="","",E65*F65)</f>
        <v/>
      </c>
      <c r="H65" s="41"/>
    </row>
    <row r="66" spans="2:8" x14ac:dyDescent="0.25">
      <c r="B66" s="50"/>
      <c r="C66" s="37"/>
      <c r="D66" s="21"/>
      <c r="E66" s="21"/>
      <c r="F66" s="48"/>
      <c r="G66" s="17"/>
      <c r="H66" s="41"/>
    </row>
    <row r="67" spans="2:8" x14ac:dyDescent="0.25">
      <c r="B67" s="50"/>
      <c r="C67" s="224"/>
      <c r="D67" s="21"/>
      <c r="E67" s="21"/>
      <c r="F67" s="48"/>
      <c r="G67" s="17"/>
      <c r="H67" s="41"/>
    </row>
    <row r="68" spans="2:8" x14ac:dyDescent="0.25">
      <c r="B68" s="227"/>
      <c r="C68" s="37"/>
      <c r="D68" s="21"/>
      <c r="E68" s="21"/>
      <c r="F68" s="39"/>
      <c r="G68" s="17"/>
      <c r="H68" s="41"/>
    </row>
    <row r="69" spans="2:8" x14ac:dyDescent="0.25">
      <c r="B69" s="227"/>
      <c r="C69" s="37"/>
      <c r="D69" s="21"/>
      <c r="E69" s="21"/>
      <c r="F69" s="39"/>
      <c r="G69" s="17"/>
      <c r="H69" s="41"/>
    </row>
    <row r="70" spans="2:8" x14ac:dyDescent="0.25">
      <c r="B70" s="227"/>
      <c r="C70" s="37"/>
      <c r="D70" s="21"/>
      <c r="E70" s="21"/>
      <c r="F70" s="39"/>
      <c r="G70" s="17"/>
      <c r="H70" s="41"/>
    </row>
    <row r="71" spans="2:8" x14ac:dyDescent="0.25">
      <c r="B71" s="227"/>
      <c r="C71" s="37"/>
      <c r="D71" s="21"/>
      <c r="E71" s="21"/>
      <c r="F71" s="39"/>
      <c r="G71" s="17"/>
      <c r="H71" s="41"/>
    </row>
    <row r="72" spans="2:8" x14ac:dyDescent="0.25">
      <c r="B72" s="227"/>
      <c r="C72" s="37"/>
      <c r="D72" s="21"/>
      <c r="E72" s="21"/>
      <c r="F72" s="39"/>
      <c r="G72" s="17"/>
      <c r="H72" s="41"/>
    </row>
    <row r="73" spans="2:8" s="29" customFormat="1" ht="13" x14ac:dyDescent="0.25">
      <c r="B73" s="90" t="str">
        <f>$B$10</f>
        <v>C4.4</v>
      </c>
      <c r="C73" s="31" t="s">
        <v>12</v>
      </c>
      <c r="D73" s="32"/>
      <c r="E73" s="33"/>
      <c r="F73" s="32"/>
      <c r="G73" s="34"/>
      <c r="H73" s="35"/>
    </row>
  </sheetData>
  <mergeCells count="3">
    <mergeCell ref="B4:F4"/>
    <mergeCell ref="G4:G7"/>
    <mergeCell ref="B5:F7"/>
  </mergeCells>
  <printOptions horizontalCentered="1"/>
  <pageMargins left="0.43307086614173229" right="0.31496062992125984" top="0.43307086614173229" bottom="0.62992125984251968" header="0.35433070866141736" footer="0.31496062992125984"/>
  <pageSetup paperSize="9" scale="81" firstPageNumber="31" fitToHeight="0" orientation="portrait" cellComments="asDisplayed" useFirstPageNumber="1" r:id="rId1"/>
  <headerFooter>
    <oddHeader xml:space="preserve">&amp;R&amp;"Arial,Bold Italic"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D5BCB-D0C9-43AE-960D-D98EBCBAF383}">
  <sheetPr>
    <pageSetUpPr fitToPage="1"/>
  </sheetPr>
  <dimension ref="B1:H75"/>
  <sheetViews>
    <sheetView view="pageBreakPreview" zoomScaleNormal="125" zoomScaleSheetLayoutView="100" zoomScalePageLayoutView="125" workbookViewId="0">
      <selection activeCell="E26" sqref="E26"/>
    </sheetView>
  </sheetViews>
  <sheetFormatPr defaultColWidth="6.90625" defaultRowHeight="12.5" x14ac:dyDescent="0.25"/>
  <cols>
    <col min="1" max="1" width="0.90625" style="77" customWidth="1"/>
    <col min="2" max="2" width="11.6328125" style="224" customWidth="1"/>
    <col min="3" max="3" width="45.6328125" style="53" customWidth="1"/>
    <col min="4" max="4" width="13.6328125" style="95" customWidth="1"/>
    <col min="5" max="5" width="15.6328125" style="95" customWidth="1"/>
    <col min="6" max="6" width="15.6328125" style="77" customWidth="1"/>
    <col min="7" max="7" width="15.6328125" style="219" customWidth="1"/>
    <col min="8" max="8" width="0.90625" style="219" customWidth="1"/>
    <col min="9" max="16384" width="6.90625" style="77"/>
  </cols>
  <sheetData>
    <row r="1" spans="2:8" ht="13" x14ac:dyDescent="0.25">
      <c r="B1" s="239" t="str">
        <f>Client1</f>
        <v>Province of KwaZulu-Natal</v>
      </c>
      <c r="C1" s="239"/>
      <c r="E1" s="251" t="str">
        <f>"Contract No. "&amp;ContractNo</f>
        <v xml:space="preserve">Contract No. </v>
      </c>
      <c r="F1" s="251"/>
      <c r="G1" s="251"/>
    </row>
    <row r="2" spans="2:8" ht="13" x14ac:dyDescent="0.25">
      <c r="B2" s="252" t="str">
        <f>Client2</f>
        <v>Department of Transport</v>
      </c>
      <c r="C2" s="252"/>
    </row>
    <row r="3" spans="2:8" x14ac:dyDescent="0.25">
      <c r="B3" s="80"/>
      <c r="C3" s="80"/>
      <c r="D3" s="220"/>
      <c r="E3" s="220"/>
      <c r="F3" s="221"/>
      <c r="G3" s="222"/>
    </row>
    <row r="4" spans="2:8" ht="12.75" customHeight="1" x14ac:dyDescent="0.25">
      <c r="B4" s="253" t="s">
        <v>8</v>
      </c>
      <c r="C4" s="254"/>
      <c r="D4" s="254"/>
      <c r="E4" s="254"/>
      <c r="F4" s="254"/>
      <c r="G4" s="242" t="str">
        <f>"CHAPTER "&amp;B10</f>
        <v>CHAPTER C5.1</v>
      </c>
      <c r="H4" s="223"/>
    </row>
    <row r="5" spans="2:8" ht="7.5" customHeight="1" x14ac:dyDescent="0.25">
      <c r="B5" s="238" t="str">
        <f>ContractDescription</f>
        <v>ESTABLISHMENT OF PANELS OF CONTRACTORS FOR THE ONSTRUCTION AND MAINTENAMNCE OF VARIOUS ROADS AND TRUCTURES IN KZN PROVINCE</v>
      </c>
      <c r="C5" s="239"/>
      <c r="D5" s="239"/>
      <c r="E5" s="239"/>
      <c r="F5" s="239"/>
      <c r="G5" s="243"/>
      <c r="H5" s="8"/>
    </row>
    <row r="6" spans="2:8" ht="12.75" customHeight="1" x14ac:dyDescent="0.25">
      <c r="B6" s="238"/>
      <c r="C6" s="239"/>
      <c r="D6" s="239"/>
      <c r="E6" s="239"/>
      <c r="F6" s="239"/>
      <c r="G6" s="243"/>
      <c r="H6" s="8"/>
    </row>
    <row r="7" spans="2:8" ht="7.5" customHeight="1" x14ac:dyDescent="0.25">
      <c r="B7" s="240"/>
      <c r="C7" s="241"/>
      <c r="D7" s="241"/>
      <c r="E7" s="241"/>
      <c r="F7" s="241"/>
      <c r="G7" s="244"/>
      <c r="H7" s="8"/>
    </row>
    <row r="8" spans="2:8" s="12" customFormat="1" ht="24.9" customHeight="1" x14ac:dyDescent="0.25">
      <c r="B8" s="10" t="s">
        <v>0</v>
      </c>
      <c r="C8" s="11" t="s">
        <v>1</v>
      </c>
      <c r="D8" s="11" t="s">
        <v>2</v>
      </c>
      <c r="E8" s="11" t="s">
        <v>3</v>
      </c>
      <c r="F8" s="11" t="s">
        <v>4</v>
      </c>
      <c r="G8" s="11" t="s">
        <v>5</v>
      </c>
    </row>
    <row r="9" spans="2:8" x14ac:dyDescent="0.25">
      <c r="B9" s="50"/>
      <c r="C9" s="14"/>
      <c r="D9" s="15"/>
      <c r="E9" s="15"/>
      <c r="F9" s="16"/>
      <c r="G9" s="24" t="str">
        <f t="shared" ref="G9:G26" si="0">IF(D9="","",E9*F9)</f>
        <v/>
      </c>
      <c r="H9" s="18"/>
    </row>
    <row r="10" spans="2:8" ht="13" x14ac:dyDescent="0.25">
      <c r="B10" s="65" t="s">
        <v>190</v>
      </c>
      <c r="C10" s="19" t="s">
        <v>191</v>
      </c>
      <c r="D10" s="21"/>
      <c r="E10" s="21"/>
      <c r="F10" s="40"/>
      <c r="G10" s="24" t="str">
        <f t="shared" si="0"/>
        <v/>
      </c>
      <c r="H10" s="41"/>
    </row>
    <row r="11" spans="2:8" x14ac:dyDescent="0.25">
      <c r="B11" s="50"/>
      <c r="C11" s="14"/>
      <c r="D11" s="21"/>
      <c r="E11" s="21"/>
      <c r="F11" s="40"/>
      <c r="G11" s="24" t="str">
        <f t="shared" si="0"/>
        <v/>
      </c>
      <c r="H11" s="41"/>
    </row>
    <row r="12" spans="2:8" x14ac:dyDescent="0.25">
      <c r="B12" s="74" t="s">
        <v>650</v>
      </c>
      <c r="C12" s="14" t="s">
        <v>651</v>
      </c>
      <c r="D12" s="21"/>
      <c r="E12" s="21"/>
      <c r="F12" s="40"/>
      <c r="G12" s="24" t="str">
        <f t="shared" si="0"/>
        <v/>
      </c>
      <c r="H12" s="41"/>
    </row>
    <row r="13" spans="2:8" x14ac:dyDescent="0.25">
      <c r="B13" s="74"/>
      <c r="C13" s="14"/>
      <c r="D13" s="21"/>
      <c r="E13" s="21"/>
      <c r="F13" s="40"/>
      <c r="G13" s="24"/>
      <c r="H13" s="41"/>
    </row>
    <row r="14" spans="2:8" ht="14.5" x14ac:dyDescent="0.25">
      <c r="B14" s="74" t="s">
        <v>652</v>
      </c>
      <c r="C14" s="14" t="s">
        <v>653</v>
      </c>
      <c r="D14" s="21" t="s">
        <v>23</v>
      </c>
      <c r="E14" s="185">
        <v>5880</v>
      </c>
      <c r="F14" s="39"/>
      <c r="G14" s="24"/>
      <c r="H14" s="41"/>
    </row>
    <row r="15" spans="2:8" x14ac:dyDescent="0.25">
      <c r="B15" s="50"/>
      <c r="C15" s="14"/>
      <c r="D15" s="21"/>
      <c r="E15" s="21"/>
      <c r="F15" s="40"/>
      <c r="G15" s="24"/>
      <c r="H15" s="41"/>
    </row>
    <row r="16" spans="2:8" x14ac:dyDescent="0.25">
      <c r="B16" s="50" t="s">
        <v>654</v>
      </c>
      <c r="C16" s="14" t="s">
        <v>655</v>
      </c>
      <c r="D16" s="21"/>
      <c r="E16" s="21"/>
      <c r="F16" s="39"/>
      <c r="G16" s="24"/>
      <c r="H16" s="41"/>
    </row>
    <row r="17" spans="2:8" x14ac:dyDescent="0.25">
      <c r="B17" s="50"/>
      <c r="C17" s="14"/>
      <c r="D17" s="21"/>
      <c r="E17" s="21"/>
      <c r="F17" s="39"/>
      <c r="G17" s="24"/>
      <c r="H17" s="41"/>
    </row>
    <row r="18" spans="2:8" x14ac:dyDescent="0.25">
      <c r="B18" s="50" t="s">
        <v>656</v>
      </c>
      <c r="C18" s="14" t="s">
        <v>657</v>
      </c>
      <c r="D18" s="21"/>
      <c r="E18" s="21"/>
      <c r="F18" s="39"/>
      <c r="G18" s="24"/>
      <c r="H18" s="41"/>
    </row>
    <row r="19" spans="2:8" x14ac:dyDescent="0.25">
      <c r="B19" s="50"/>
      <c r="C19" s="14"/>
      <c r="D19" s="21"/>
      <c r="E19" s="21"/>
      <c r="F19" s="39"/>
      <c r="G19" s="24"/>
      <c r="H19" s="41"/>
    </row>
    <row r="20" spans="2:8" ht="14.5" x14ac:dyDescent="0.25">
      <c r="B20" s="50" t="s">
        <v>40</v>
      </c>
      <c r="C20" s="14" t="s">
        <v>658</v>
      </c>
      <c r="D20" s="21" t="s">
        <v>23</v>
      </c>
      <c r="E20" s="185">
        <v>6649</v>
      </c>
      <c r="F20" s="39"/>
      <c r="G20" s="24"/>
      <c r="H20" s="41"/>
    </row>
    <row r="21" spans="2:8" x14ac:dyDescent="0.25">
      <c r="B21" s="50"/>
      <c r="C21" s="14"/>
      <c r="D21" s="21"/>
      <c r="E21" s="21"/>
      <c r="F21" s="39"/>
      <c r="G21" s="24"/>
      <c r="H21" s="41"/>
    </row>
    <row r="22" spans="2:8" ht="14.5" x14ac:dyDescent="0.25">
      <c r="B22" s="50" t="s">
        <v>42</v>
      </c>
      <c r="C22" s="14" t="s">
        <v>659</v>
      </c>
      <c r="D22" s="21" t="s">
        <v>23</v>
      </c>
      <c r="E22" s="185">
        <v>4604</v>
      </c>
      <c r="F22" s="39"/>
      <c r="G22" s="24"/>
      <c r="H22" s="41"/>
    </row>
    <row r="23" spans="2:8" x14ac:dyDescent="0.25">
      <c r="B23" s="50"/>
      <c r="C23" s="14"/>
      <c r="D23" s="21"/>
      <c r="E23" s="21"/>
      <c r="F23" s="39"/>
      <c r="G23" s="24"/>
      <c r="H23" s="41"/>
    </row>
    <row r="24" spans="2:8" x14ac:dyDescent="0.25">
      <c r="B24" s="50" t="s">
        <v>660</v>
      </c>
      <c r="C24" s="14" t="s">
        <v>661</v>
      </c>
      <c r="D24" s="21"/>
      <c r="E24" s="21"/>
      <c r="F24" s="39"/>
      <c r="G24" s="24"/>
      <c r="H24" s="41"/>
    </row>
    <row r="25" spans="2:8" x14ac:dyDescent="0.25">
      <c r="B25" s="50"/>
      <c r="C25" s="14"/>
      <c r="D25" s="21"/>
      <c r="E25" s="21"/>
      <c r="F25" s="39"/>
      <c r="G25" s="24"/>
      <c r="H25" s="41"/>
    </row>
    <row r="26" spans="2:8" ht="14.5" x14ac:dyDescent="0.25">
      <c r="B26" s="50" t="s">
        <v>662</v>
      </c>
      <c r="C26" s="14" t="s">
        <v>663</v>
      </c>
      <c r="D26" s="21" t="s">
        <v>23</v>
      </c>
      <c r="E26" s="185">
        <v>14211</v>
      </c>
      <c r="F26" s="39"/>
      <c r="G26" s="24"/>
      <c r="H26" s="41"/>
    </row>
    <row r="27" spans="2:8" x14ac:dyDescent="0.25">
      <c r="B27" s="50"/>
      <c r="C27" s="14"/>
      <c r="D27" s="21"/>
      <c r="E27" s="21"/>
      <c r="F27" s="48"/>
      <c r="G27" s="24"/>
      <c r="H27" s="41"/>
    </row>
    <row r="28" spans="2:8" x14ac:dyDescent="0.25">
      <c r="B28" s="50"/>
      <c r="C28" s="14"/>
      <c r="D28" s="21"/>
      <c r="E28" s="21"/>
      <c r="F28" s="48"/>
      <c r="G28" s="24"/>
      <c r="H28" s="41"/>
    </row>
    <row r="29" spans="2:8" x14ac:dyDescent="0.25">
      <c r="B29" s="50"/>
      <c r="C29" s="14"/>
      <c r="D29" s="21"/>
      <c r="E29" s="21"/>
      <c r="F29" s="39"/>
      <c r="G29" s="24" t="str">
        <f t="shared" ref="G29" si="1">IF(D29="","",E29*F29)</f>
        <v/>
      </c>
      <c r="H29" s="41"/>
    </row>
    <row r="30" spans="2:8" x14ac:dyDescent="0.25">
      <c r="B30" s="50"/>
      <c r="C30" s="14"/>
      <c r="D30" s="21"/>
      <c r="E30" s="21"/>
      <c r="F30" s="39"/>
      <c r="G30" s="24"/>
      <c r="H30" s="41"/>
    </row>
    <row r="31" spans="2:8" x14ac:dyDescent="0.25">
      <c r="B31" s="50"/>
      <c r="C31" s="14"/>
      <c r="D31" s="21"/>
      <c r="E31" s="21"/>
      <c r="F31" s="39"/>
      <c r="G31" s="24"/>
      <c r="H31" s="41"/>
    </row>
    <row r="32" spans="2:8" x14ac:dyDescent="0.25">
      <c r="B32" s="50"/>
      <c r="C32" s="14"/>
      <c r="D32" s="21"/>
      <c r="E32" s="21"/>
      <c r="F32" s="39"/>
      <c r="G32" s="24"/>
      <c r="H32" s="41"/>
    </row>
    <row r="33" spans="2:8" x14ac:dyDescent="0.25">
      <c r="B33" s="50"/>
      <c r="C33" s="14"/>
      <c r="D33" s="21"/>
      <c r="E33" s="22"/>
      <c r="F33" s="39"/>
      <c r="G33" s="24"/>
    </row>
    <row r="34" spans="2:8" x14ac:dyDescent="0.25">
      <c r="B34" s="50"/>
      <c r="C34" s="14"/>
      <c r="D34" s="21"/>
      <c r="E34" s="22"/>
      <c r="F34" s="40"/>
      <c r="G34" s="24"/>
    </row>
    <row r="35" spans="2:8" x14ac:dyDescent="0.25">
      <c r="B35" s="50"/>
      <c r="C35" s="96"/>
      <c r="D35" s="21"/>
      <c r="E35" s="22"/>
      <c r="F35" s="40"/>
      <c r="G35" s="24"/>
    </row>
    <row r="36" spans="2:8" x14ac:dyDescent="0.25">
      <c r="B36" s="50"/>
      <c r="C36" s="96"/>
      <c r="D36" s="21"/>
      <c r="E36" s="22"/>
      <c r="F36" s="43"/>
      <c r="G36" s="24"/>
    </row>
    <row r="37" spans="2:8" x14ac:dyDescent="0.25">
      <c r="B37" s="50"/>
      <c r="C37" s="96"/>
      <c r="D37" s="21"/>
      <c r="E37" s="22"/>
      <c r="F37" s="43"/>
      <c r="G37" s="24"/>
    </row>
    <row r="38" spans="2:8" x14ac:dyDescent="0.25">
      <c r="B38" s="50"/>
      <c r="C38" s="96"/>
      <c r="D38" s="21"/>
      <c r="E38" s="22"/>
      <c r="F38" s="40"/>
      <c r="G38" s="24"/>
    </row>
    <row r="39" spans="2:8" x14ac:dyDescent="0.25">
      <c r="B39" s="50"/>
      <c r="C39" s="96"/>
      <c r="D39" s="21"/>
      <c r="E39" s="22"/>
      <c r="F39" s="40"/>
      <c r="G39" s="24"/>
    </row>
    <row r="40" spans="2:8" x14ac:dyDescent="0.25">
      <c r="B40" s="50"/>
      <c r="C40" s="14"/>
      <c r="D40" s="21"/>
      <c r="E40" s="22"/>
      <c r="F40" s="40"/>
      <c r="G40" s="24"/>
      <c r="H40" s="41"/>
    </row>
    <row r="41" spans="2:8" x14ac:dyDescent="0.25">
      <c r="B41" s="50"/>
      <c r="C41" s="14"/>
      <c r="D41" s="21"/>
      <c r="E41" s="22"/>
      <c r="F41" s="40"/>
      <c r="G41" s="24"/>
      <c r="H41" s="41"/>
    </row>
    <row r="42" spans="2:8" x14ac:dyDescent="0.25">
      <c r="B42" s="50"/>
      <c r="C42" s="14"/>
      <c r="D42" s="21"/>
      <c r="E42" s="22"/>
      <c r="F42" s="40"/>
      <c r="G42" s="24"/>
      <c r="H42" s="41"/>
    </row>
    <row r="43" spans="2:8" x14ac:dyDescent="0.25">
      <c r="B43" s="50"/>
      <c r="C43" s="14"/>
      <c r="D43" s="21"/>
      <c r="E43" s="22"/>
      <c r="F43" s="40"/>
      <c r="G43" s="24"/>
      <c r="H43" s="41"/>
    </row>
    <row r="44" spans="2:8" x14ac:dyDescent="0.25">
      <c r="B44" s="50"/>
      <c r="C44" s="14"/>
      <c r="D44" s="21"/>
      <c r="E44" s="22"/>
      <c r="F44" s="39"/>
      <c r="G44" s="24"/>
      <c r="H44" s="42"/>
    </row>
    <row r="45" spans="2:8" x14ac:dyDescent="0.25">
      <c r="B45" s="50"/>
      <c r="C45" s="14"/>
      <c r="D45" s="21"/>
      <c r="E45" s="22"/>
      <c r="F45" s="39"/>
      <c r="G45" s="24"/>
      <c r="H45" s="42"/>
    </row>
    <row r="46" spans="2:8" x14ac:dyDescent="0.25">
      <c r="B46" s="50"/>
      <c r="C46" s="14"/>
      <c r="D46" s="21"/>
      <c r="E46" s="25"/>
      <c r="F46" s="28"/>
      <c r="G46" s="24"/>
      <c r="H46" s="18"/>
    </row>
    <row r="47" spans="2:8" s="54" customFormat="1" x14ac:dyDescent="0.25">
      <c r="B47" s="50"/>
      <c r="C47" s="14"/>
      <c r="D47" s="15"/>
      <c r="E47" s="25"/>
      <c r="F47" s="28"/>
      <c r="G47" s="24"/>
      <c r="H47" s="18"/>
    </row>
    <row r="48" spans="2:8" x14ac:dyDescent="0.25">
      <c r="B48" s="50"/>
      <c r="C48" s="14"/>
      <c r="D48" s="21"/>
      <c r="E48" s="22"/>
      <c r="F48" s="39"/>
      <c r="G48" s="24"/>
      <c r="H48" s="42"/>
    </row>
    <row r="49" spans="2:8" x14ac:dyDescent="0.25">
      <c r="B49" s="50"/>
      <c r="C49" s="14"/>
      <c r="D49" s="21"/>
      <c r="E49" s="22"/>
      <c r="F49" s="39"/>
      <c r="G49" s="24"/>
      <c r="H49" s="42"/>
    </row>
    <row r="50" spans="2:8" x14ac:dyDescent="0.25">
      <c r="B50" s="50"/>
      <c r="C50" s="14"/>
      <c r="D50" s="21"/>
      <c r="E50" s="22"/>
      <c r="F50" s="39"/>
      <c r="G50" s="24"/>
      <c r="H50" s="42"/>
    </row>
    <row r="51" spans="2:8" x14ac:dyDescent="0.25">
      <c r="B51" s="50"/>
      <c r="C51" s="14"/>
      <c r="D51" s="21"/>
      <c r="E51" s="22"/>
      <c r="F51" s="39"/>
      <c r="G51" s="24"/>
      <c r="H51" s="42"/>
    </row>
    <row r="52" spans="2:8" x14ac:dyDescent="0.25">
      <c r="B52" s="50"/>
      <c r="C52" s="14"/>
      <c r="D52" s="21"/>
      <c r="E52" s="22"/>
      <c r="F52" s="47"/>
      <c r="G52" s="24"/>
      <c r="H52" s="41"/>
    </row>
    <row r="53" spans="2:8" x14ac:dyDescent="0.25">
      <c r="B53" s="50"/>
      <c r="C53" s="14"/>
      <c r="D53" s="21"/>
      <c r="E53" s="22"/>
      <c r="F53" s="47"/>
      <c r="G53" s="24"/>
      <c r="H53" s="41"/>
    </row>
    <row r="54" spans="2:8" x14ac:dyDescent="0.25">
      <c r="B54" s="50"/>
      <c r="C54" s="14"/>
      <c r="D54" s="21"/>
      <c r="E54" s="22"/>
      <c r="F54" s="47"/>
      <c r="G54" s="24"/>
      <c r="H54" s="41"/>
    </row>
    <row r="55" spans="2:8" x14ac:dyDescent="0.25">
      <c r="B55" s="50"/>
      <c r="C55" s="14"/>
      <c r="D55" s="21"/>
      <c r="E55" s="22"/>
      <c r="F55" s="47"/>
      <c r="G55" s="24"/>
      <c r="H55" s="41"/>
    </row>
    <row r="56" spans="2:8" x14ac:dyDescent="0.25">
      <c r="B56" s="50"/>
      <c r="C56" s="14"/>
      <c r="D56" s="21"/>
      <c r="E56" s="22"/>
      <c r="F56" s="47"/>
      <c r="G56" s="24"/>
      <c r="H56" s="41"/>
    </row>
    <row r="57" spans="2:8" x14ac:dyDescent="0.25">
      <c r="B57" s="50"/>
      <c r="C57" s="14"/>
      <c r="D57" s="21"/>
      <c r="E57" s="22"/>
      <c r="F57" s="47"/>
      <c r="G57" s="24"/>
      <c r="H57" s="41"/>
    </row>
    <row r="58" spans="2:8" x14ac:dyDescent="0.25">
      <c r="B58" s="50"/>
      <c r="C58" s="14"/>
      <c r="D58" s="21"/>
      <c r="E58" s="22"/>
      <c r="F58" s="47"/>
      <c r="G58" s="24"/>
      <c r="H58" s="41"/>
    </row>
    <row r="59" spans="2:8" x14ac:dyDescent="0.25">
      <c r="B59" s="50"/>
      <c r="C59" s="14"/>
      <c r="D59" s="21"/>
      <c r="E59" s="22"/>
      <c r="F59" s="47"/>
      <c r="G59" s="24"/>
      <c r="H59" s="41"/>
    </row>
    <row r="60" spans="2:8" x14ac:dyDescent="0.25">
      <c r="B60" s="50"/>
      <c r="C60" s="14"/>
      <c r="D60" s="21"/>
      <c r="E60" s="22"/>
      <c r="F60" s="47"/>
      <c r="G60" s="24"/>
      <c r="H60" s="41"/>
    </row>
    <row r="61" spans="2:8" x14ac:dyDescent="0.25">
      <c r="B61" s="50"/>
      <c r="C61" s="14"/>
      <c r="D61" s="21"/>
      <c r="E61" s="22"/>
      <c r="F61" s="47"/>
      <c r="G61" s="24"/>
      <c r="H61" s="41"/>
    </row>
    <row r="62" spans="2:8" x14ac:dyDescent="0.25">
      <c r="B62" s="50"/>
      <c r="C62" s="96"/>
      <c r="D62" s="21"/>
      <c r="E62" s="22"/>
      <c r="F62" s="43"/>
      <c r="G62" s="24"/>
      <c r="H62" s="41"/>
    </row>
    <row r="63" spans="2:8" x14ac:dyDescent="0.25">
      <c r="B63" s="50"/>
      <c r="C63" s="96"/>
      <c r="D63" s="21"/>
      <c r="E63" s="22"/>
      <c r="F63" s="43"/>
      <c r="G63" s="24"/>
      <c r="H63" s="41"/>
    </row>
    <row r="64" spans="2:8" x14ac:dyDescent="0.25">
      <c r="B64" s="50"/>
      <c r="C64" s="96"/>
      <c r="D64" s="21"/>
      <c r="E64" s="22"/>
      <c r="F64" s="43"/>
      <c r="G64" s="24"/>
      <c r="H64" s="41"/>
    </row>
    <row r="65" spans="2:8" x14ac:dyDescent="0.25">
      <c r="B65" s="50"/>
      <c r="C65" s="14"/>
      <c r="D65" s="21"/>
      <c r="E65" s="21"/>
      <c r="F65" s="40"/>
      <c r="G65" s="24"/>
      <c r="H65" s="41"/>
    </row>
    <row r="66" spans="2:8" x14ac:dyDescent="0.25">
      <c r="B66" s="50"/>
      <c r="C66" s="14"/>
      <c r="D66" s="21"/>
      <c r="E66" s="21"/>
      <c r="F66" s="40"/>
      <c r="G66" s="24"/>
      <c r="H66" s="41"/>
    </row>
    <row r="67" spans="2:8" x14ac:dyDescent="0.25">
      <c r="B67" s="50"/>
      <c r="C67" s="14"/>
      <c r="D67" s="21"/>
      <c r="E67" s="21"/>
      <c r="F67" s="40"/>
      <c r="G67" s="24"/>
      <c r="H67" s="41"/>
    </row>
    <row r="68" spans="2:8" x14ac:dyDescent="0.25">
      <c r="B68" s="50"/>
      <c r="C68" s="14"/>
      <c r="D68" s="21"/>
      <c r="E68" s="21"/>
      <c r="F68" s="40"/>
      <c r="G68" s="24"/>
      <c r="H68" s="41"/>
    </row>
    <row r="69" spans="2:8" x14ac:dyDescent="0.25">
      <c r="B69" s="50"/>
      <c r="C69" s="14"/>
      <c r="D69" s="21"/>
      <c r="E69" s="21"/>
      <c r="F69" s="39"/>
      <c r="G69" s="24"/>
      <c r="H69" s="41"/>
    </row>
    <row r="70" spans="2:8" x14ac:dyDescent="0.25">
      <c r="B70" s="50"/>
      <c r="C70" s="14"/>
      <c r="D70" s="21"/>
      <c r="E70" s="21"/>
      <c r="F70" s="39"/>
      <c r="G70" s="24"/>
      <c r="H70" s="41"/>
    </row>
    <row r="71" spans="2:8" x14ac:dyDescent="0.25">
      <c r="B71" s="50"/>
      <c r="C71" s="14"/>
      <c r="D71" s="21"/>
      <c r="E71" s="21"/>
      <c r="F71" s="39"/>
      <c r="G71" s="24"/>
      <c r="H71" s="41"/>
    </row>
    <row r="72" spans="2:8" x14ac:dyDescent="0.25">
      <c r="B72" s="50"/>
      <c r="C72" s="14"/>
      <c r="D72" s="21"/>
      <c r="E72" s="21"/>
      <c r="F72" s="39"/>
      <c r="G72" s="24"/>
      <c r="H72" s="41"/>
    </row>
    <row r="73" spans="2:8" x14ac:dyDescent="0.25">
      <c r="B73" s="50"/>
      <c r="C73" s="14"/>
      <c r="D73" s="21"/>
      <c r="E73" s="21"/>
      <c r="F73" s="39"/>
      <c r="G73" s="24"/>
      <c r="H73" s="41"/>
    </row>
    <row r="74" spans="2:8" x14ac:dyDescent="0.25">
      <c r="B74" s="50"/>
      <c r="C74" s="14"/>
      <c r="D74" s="21"/>
      <c r="E74" s="21"/>
      <c r="F74" s="39"/>
      <c r="G74" s="24"/>
      <c r="H74" s="41"/>
    </row>
    <row r="75" spans="2:8" s="29" customFormat="1" ht="19.5" customHeight="1" x14ac:dyDescent="0.25">
      <c r="B75" s="75" t="str">
        <f>$B$10</f>
        <v>C5.1</v>
      </c>
      <c r="C75" s="31" t="s">
        <v>364</v>
      </c>
      <c r="D75" s="32"/>
      <c r="E75" s="33"/>
      <c r="F75" s="32"/>
      <c r="G75" s="34"/>
      <c r="H75" s="35"/>
    </row>
  </sheetData>
  <mergeCells count="6">
    <mergeCell ref="B1:C1"/>
    <mergeCell ref="E1:G1"/>
    <mergeCell ref="B2:C2"/>
    <mergeCell ref="B4:F4"/>
    <mergeCell ref="G4:G7"/>
    <mergeCell ref="B5:F7"/>
  </mergeCells>
  <printOptions horizontalCentered="1"/>
  <pageMargins left="0.43307086614173229" right="0.31496062992125984" top="0.43307086614173229" bottom="0.62992125984251968" header="0.35433070866141736" footer="0.31496062992125984"/>
  <pageSetup paperSize="9" scale="81" firstPageNumber="31" fitToHeight="0" orientation="portrait" cellComments="asDisplayed" useFirstPageNumber="1" r:id="rId1"/>
  <headerFooter>
    <oddHeader xml:space="preserve">&amp;R&amp;"Arial,Bold Italic"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>
    <pageSetUpPr fitToPage="1"/>
  </sheetPr>
  <dimension ref="B1:H74"/>
  <sheetViews>
    <sheetView view="pageBreakPreview" zoomScaleNormal="125" zoomScaleSheetLayoutView="100" zoomScalePageLayoutView="125" workbookViewId="0">
      <selection activeCell="E30" sqref="E30"/>
    </sheetView>
  </sheetViews>
  <sheetFormatPr defaultColWidth="6.90625" defaultRowHeight="12.5" x14ac:dyDescent="0.25"/>
  <cols>
    <col min="1" max="1" width="0.90625" style="1" customWidth="1"/>
    <col min="2" max="2" width="11.6328125" style="36" customWidth="1"/>
    <col min="3" max="3" width="45.6328125" style="3" customWidth="1"/>
    <col min="4" max="4" width="13.6328125" style="4" customWidth="1"/>
    <col min="5" max="5" width="15.6328125" style="4" customWidth="1"/>
    <col min="6" max="6" width="15.6328125" style="1" customWidth="1"/>
    <col min="7" max="7" width="15.6328125" style="5" customWidth="1"/>
    <col min="8" max="8" width="0.90625" style="5" customWidth="1"/>
    <col min="9" max="16384" width="6.90625" style="1"/>
  </cols>
  <sheetData>
    <row r="1" spans="2:8" ht="13" x14ac:dyDescent="0.25">
      <c r="B1" s="2" t="str">
        <f>Client1</f>
        <v>Province of KwaZulu-Natal</v>
      </c>
      <c r="E1" s="245" t="str">
        <f>"Contract No. "&amp;ContractNo</f>
        <v>Contract No. ZNB01544/00000/00/HOD/INF/22/T</v>
      </c>
      <c r="F1" s="245"/>
      <c r="G1" s="245"/>
    </row>
    <row r="2" spans="2:8" ht="13" x14ac:dyDescent="0.25">
      <c r="B2" s="78" t="str">
        <f>Client2</f>
        <v>Department of Transport</v>
      </c>
    </row>
    <row r="3" spans="2:8" x14ac:dyDescent="0.25">
      <c r="B3" s="69"/>
      <c r="C3" s="69"/>
      <c r="D3" s="70"/>
      <c r="E3" s="70"/>
      <c r="F3" s="71"/>
      <c r="G3" s="79"/>
    </row>
    <row r="4" spans="2:8" ht="13" x14ac:dyDescent="0.25">
      <c r="B4" s="235" t="s">
        <v>8</v>
      </c>
      <c r="C4" s="236"/>
      <c r="D4" s="236"/>
      <c r="E4" s="236"/>
      <c r="F4" s="236"/>
      <c r="G4" s="242" t="str">
        <f>"CHAPTER "&amp;B10</f>
        <v>CHAPTER C5.2</v>
      </c>
      <c r="H4" s="6"/>
    </row>
    <row r="5" spans="2:8" ht="7.5" customHeight="1" x14ac:dyDescent="0.25">
      <c r="B5" s="238" t="str">
        <f>ContractDescription</f>
        <v>THE CONSTRUCTION OF THE WHITE MFOLOZI RIVER BRIDGE NO.3600 AND GRAVEL LINK ROAD D2047 FROM KM 7.318 TO KM 14.300 IN THE ZULULAND DISTRICT UNDER EMPANGENI REGION</v>
      </c>
      <c r="C5" s="239"/>
      <c r="D5" s="239"/>
      <c r="E5" s="239"/>
      <c r="F5" s="239"/>
      <c r="G5" s="243"/>
      <c r="H5" s="8"/>
    </row>
    <row r="6" spans="2:8" ht="12.75" customHeight="1" x14ac:dyDescent="0.25">
      <c r="B6" s="238"/>
      <c r="C6" s="239"/>
      <c r="D6" s="239"/>
      <c r="E6" s="239"/>
      <c r="F6" s="239"/>
      <c r="G6" s="243"/>
      <c r="H6" s="8"/>
    </row>
    <row r="7" spans="2:8" ht="7.5" customHeight="1" x14ac:dyDescent="0.25">
      <c r="B7" s="240"/>
      <c r="C7" s="241"/>
      <c r="D7" s="241"/>
      <c r="E7" s="241"/>
      <c r="F7" s="241"/>
      <c r="G7" s="244"/>
      <c r="H7" s="8"/>
    </row>
    <row r="8" spans="2:8" s="9" customFormat="1" ht="24.9" customHeight="1" x14ac:dyDescent="0.25">
      <c r="B8" s="10" t="s">
        <v>0</v>
      </c>
      <c r="C8" s="11" t="s">
        <v>1</v>
      </c>
      <c r="D8" s="11" t="s">
        <v>2</v>
      </c>
      <c r="E8" s="11" t="s">
        <v>3</v>
      </c>
      <c r="F8" s="11" t="s">
        <v>4</v>
      </c>
      <c r="G8" s="11" t="s">
        <v>5</v>
      </c>
      <c r="H8" s="12"/>
    </row>
    <row r="9" spans="2:8" x14ac:dyDescent="0.25">
      <c r="B9" s="50"/>
      <c r="C9" s="14"/>
      <c r="D9" s="15"/>
      <c r="E9" s="15"/>
      <c r="F9" s="16"/>
      <c r="G9" s="24" t="str">
        <f t="shared" ref="G9:G33" si="0">IF(D9="","",E9*F9)</f>
        <v/>
      </c>
      <c r="H9" s="18"/>
    </row>
    <row r="10" spans="2:8" ht="13" x14ac:dyDescent="0.25">
      <c r="B10" s="65" t="s">
        <v>196</v>
      </c>
      <c r="C10" s="19" t="s">
        <v>197</v>
      </c>
      <c r="D10" s="21"/>
      <c r="E10" s="21"/>
      <c r="F10" s="40"/>
      <c r="G10" s="24" t="str">
        <f t="shared" si="0"/>
        <v/>
      </c>
      <c r="H10" s="41"/>
    </row>
    <row r="11" spans="2:8" x14ac:dyDescent="0.25">
      <c r="B11" s="50"/>
      <c r="C11" s="14"/>
      <c r="D11" s="21"/>
      <c r="E11" s="21"/>
      <c r="F11" s="40"/>
      <c r="G11" s="24" t="str">
        <f t="shared" si="0"/>
        <v/>
      </c>
      <c r="H11" s="41"/>
    </row>
    <row r="12" spans="2:8" x14ac:dyDescent="0.25">
      <c r="B12" s="50" t="s">
        <v>585</v>
      </c>
      <c r="C12" s="53" t="s">
        <v>586</v>
      </c>
      <c r="D12" s="15"/>
      <c r="E12" s="144"/>
      <c r="F12" s="152"/>
      <c r="G12" s="17"/>
      <c r="H12" s="41"/>
    </row>
    <row r="13" spans="2:8" x14ac:dyDescent="0.25">
      <c r="B13" s="50"/>
      <c r="C13" s="53"/>
      <c r="D13" s="15"/>
      <c r="E13" s="144"/>
      <c r="F13" s="152"/>
      <c r="G13" s="17"/>
      <c r="H13" s="41"/>
    </row>
    <row r="14" spans="2:8" ht="13" x14ac:dyDescent="0.25">
      <c r="B14" s="50" t="s">
        <v>703</v>
      </c>
      <c r="C14" s="53" t="s">
        <v>587</v>
      </c>
      <c r="D14" s="15" t="s">
        <v>35</v>
      </c>
      <c r="E14" s="144">
        <v>1</v>
      </c>
      <c r="F14" s="152"/>
      <c r="G14" s="17"/>
      <c r="H14" s="41"/>
    </row>
    <row r="15" spans="2:8" x14ac:dyDescent="0.25">
      <c r="B15" s="50"/>
      <c r="C15" s="53"/>
      <c r="D15" s="15"/>
      <c r="E15" s="144"/>
      <c r="F15" s="152"/>
      <c r="G15" s="17"/>
      <c r="H15" s="41"/>
    </row>
    <row r="16" spans="2:8" ht="13" x14ac:dyDescent="0.25">
      <c r="B16" s="50" t="s">
        <v>704</v>
      </c>
      <c r="C16" s="53" t="s">
        <v>588</v>
      </c>
      <c r="D16" s="15" t="s">
        <v>35</v>
      </c>
      <c r="E16" s="144">
        <v>1</v>
      </c>
      <c r="F16" s="152"/>
      <c r="G16" s="17"/>
      <c r="H16" s="41"/>
    </row>
    <row r="17" spans="2:8" x14ac:dyDescent="0.25">
      <c r="B17" s="50"/>
      <c r="C17" s="53"/>
      <c r="D17" s="15"/>
      <c r="E17" s="144"/>
      <c r="F17" s="152"/>
      <c r="G17" s="17"/>
      <c r="H17" s="41"/>
    </row>
    <row r="18" spans="2:8" ht="13" x14ac:dyDescent="0.25">
      <c r="B18" s="50" t="s">
        <v>705</v>
      </c>
      <c r="C18" s="53" t="s">
        <v>589</v>
      </c>
      <c r="D18" s="15" t="s">
        <v>35</v>
      </c>
      <c r="E18" s="144">
        <v>1</v>
      </c>
      <c r="F18" s="152"/>
      <c r="G18" s="17"/>
      <c r="H18" s="41"/>
    </row>
    <row r="19" spans="2:8" x14ac:dyDescent="0.25">
      <c r="B19" s="50"/>
      <c r="C19" s="53"/>
      <c r="D19" s="15"/>
      <c r="E19" s="144"/>
      <c r="F19" s="152"/>
      <c r="G19" s="17"/>
      <c r="H19" s="41"/>
    </row>
    <row r="20" spans="2:8" ht="13" x14ac:dyDescent="0.25">
      <c r="B20" s="50" t="s">
        <v>706</v>
      </c>
      <c r="C20" s="53" t="s">
        <v>590</v>
      </c>
      <c r="D20" s="15" t="s">
        <v>35</v>
      </c>
      <c r="E20" s="144">
        <v>1</v>
      </c>
      <c r="F20" s="152"/>
      <c r="G20" s="17"/>
      <c r="H20" s="41"/>
    </row>
    <row r="21" spans="2:8" x14ac:dyDescent="0.25">
      <c r="B21" s="50"/>
      <c r="C21" s="14"/>
      <c r="D21" s="21"/>
      <c r="E21" s="21"/>
      <c r="F21" s="40"/>
      <c r="G21" s="24"/>
      <c r="H21" s="41"/>
    </row>
    <row r="22" spans="2:8" x14ac:dyDescent="0.25">
      <c r="B22" s="50" t="s">
        <v>198</v>
      </c>
      <c r="C22" s="14" t="s">
        <v>199</v>
      </c>
      <c r="D22" s="21"/>
      <c r="E22" s="22"/>
      <c r="F22" s="40"/>
      <c r="G22" s="24"/>
      <c r="H22" s="41"/>
    </row>
    <row r="23" spans="2:8" x14ac:dyDescent="0.25">
      <c r="B23" s="50"/>
      <c r="C23" s="14"/>
      <c r="D23" s="21"/>
      <c r="E23" s="22"/>
      <c r="F23" s="40"/>
      <c r="G23" s="24"/>
      <c r="H23" s="41"/>
    </row>
    <row r="24" spans="2:8" ht="25" x14ac:dyDescent="0.25">
      <c r="B24" s="50" t="s">
        <v>200</v>
      </c>
      <c r="C24" s="14" t="s">
        <v>201</v>
      </c>
      <c r="D24" s="21"/>
      <c r="E24" s="22"/>
      <c r="F24" s="43"/>
      <c r="G24" s="24"/>
      <c r="H24" s="41"/>
    </row>
    <row r="25" spans="2:8" x14ac:dyDescent="0.25">
      <c r="B25" s="50"/>
      <c r="C25" s="14"/>
      <c r="D25" s="21"/>
      <c r="E25" s="22"/>
      <c r="F25" s="43"/>
      <c r="G25" s="24"/>
      <c r="H25" s="41"/>
    </row>
    <row r="26" spans="2:8" ht="14.5" x14ac:dyDescent="0.25">
      <c r="B26" s="50" t="s">
        <v>40</v>
      </c>
      <c r="C26" s="14" t="s">
        <v>558</v>
      </c>
      <c r="D26" s="21" t="s">
        <v>23</v>
      </c>
      <c r="E26" s="22">
        <v>82875</v>
      </c>
      <c r="F26" s="40"/>
      <c r="G26" s="24"/>
      <c r="H26" s="44"/>
    </row>
    <row r="27" spans="2:8" x14ac:dyDescent="0.25">
      <c r="B27" s="50"/>
      <c r="C27" s="14"/>
      <c r="D27" s="21"/>
      <c r="E27" s="22"/>
      <c r="F27" s="40"/>
      <c r="G27" s="24"/>
      <c r="H27" s="44"/>
    </row>
    <row r="28" spans="2:8" x14ac:dyDescent="0.25">
      <c r="B28" s="50" t="s">
        <v>202</v>
      </c>
      <c r="C28" s="14" t="s">
        <v>203</v>
      </c>
      <c r="D28" s="21"/>
      <c r="E28" s="21"/>
      <c r="F28" s="39"/>
      <c r="G28" s="24"/>
      <c r="H28" s="41"/>
    </row>
    <row r="29" spans="2:8" x14ac:dyDescent="0.25">
      <c r="B29" s="50"/>
      <c r="C29" s="14"/>
      <c r="D29" s="21"/>
      <c r="E29" s="21"/>
      <c r="F29" s="39"/>
      <c r="G29" s="24"/>
      <c r="H29" s="41"/>
    </row>
    <row r="30" spans="2:8" ht="14.5" x14ac:dyDescent="0.25">
      <c r="B30" s="50" t="s">
        <v>204</v>
      </c>
      <c r="C30" s="14" t="s">
        <v>205</v>
      </c>
      <c r="D30" s="21" t="s">
        <v>69</v>
      </c>
      <c r="E30" s="21">
        <v>25000</v>
      </c>
      <c r="F30" s="39"/>
      <c r="G30" s="24"/>
      <c r="H30" s="41"/>
    </row>
    <row r="31" spans="2:8" x14ac:dyDescent="0.25">
      <c r="B31" s="50"/>
      <c r="C31" s="14"/>
      <c r="D31" s="21"/>
      <c r="E31" s="21"/>
      <c r="F31" s="39"/>
      <c r="G31" s="24" t="str">
        <f t="shared" ref="G22:G31" si="1">IF(D31="","",E31*F31)</f>
        <v/>
      </c>
      <c r="H31" s="41"/>
    </row>
    <row r="32" spans="2:8" x14ac:dyDescent="0.25">
      <c r="B32" s="50"/>
      <c r="C32" s="14"/>
      <c r="D32" s="21"/>
      <c r="E32" s="21"/>
      <c r="F32" s="39"/>
      <c r="G32" s="24"/>
      <c r="H32" s="41"/>
    </row>
    <row r="33" spans="2:8" x14ac:dyDescent="0.25">
      <c r="B33" s="50"/>
      <c r="C33" s="14"/>
      <c r="D33" s="21"/>
      <c r="E33" s="22"/>
      <c r="F33" s="40"/>
      <c r="G33" s="24" t="str">
        <f t="shared" si="0"/>
        <v/>
      </c>
      <c r="H33" s="44"/>
    </row>
    <row r="34" spans="2:8" x14ac:dyDescent="0.25">
      <c r="B34" s="50"/>
      <c r="C34" s="14"/>
      <c r="D34" s="21"/>
      <c r="E34" s="21"/>
      <c r="F34" s="39"/>
      <c r="G34" s="24"/>
      <c r="H34" s="41"/>
    </row>
    <row r="35" spans="2:8" x14ac:dyDescent="0.25">
      <c r="B35" s="50"/>
      <c r="C35" s="14"/>
      <c r="D35" s="21"/>
      <c r="E35" s="21"/>
      <c r="F35" s="39"/>
      <c r="G35" s="24"/>
      <c r="H35" s="41"/>
    </row>
    <row r="36" spans="2:8" x14ac:dyDescent="0.25">
      <c r="B36" s="50"/>
      <c r="C36" s="14"/>
      <c r="D36" s="21"/>
      <c r="E36" s="21"/>
      <c r="F36" s="39"/>
      <c r="G36" s="24"/>
      <c r="H36" s="41"/>
    </row>
    <row r="37" spans="2:8" x14ac:dyDescent="0.25">
      <c r="B37" s="50"/>
      <c r="C37" s="14"/>
      <c r="D37" s="21"/>
      <c r="E37" s="21"/>
      <c r="F37" s="39"/>
      <c r="G37" s="24"/>
      <c r="H37" s="41"/>
    </row>
    <row r="38" spans="2:8" x14ac:dyDescent="0.25">
      <c r="B38" s="50"/>
      <c r="C38" s="14"/>
      <c r="D38" s="21"/>
      <c r="E38" s="21"/>
      <c r="F38" s="39"/>
      <c r="G38" s="24"/>
      <c r="H38" s="41"/>
    </row>
    <row r="39" spans="2:8" x14ac:dyDescent="0.25">
      <c r="B39" s="50"/>
      <c r="C39" s="14"/>
      <c r="D39" s="21"/>
      <c r="E39" s="22"/>
      <c r="F39" s="45"/>
      <c r="G39" s="24"/>
    </row>
    <row r="40" spans="2:8" x14ac:dyDescent="0.25">
      <c r="B40" s="50"/>
      <c r="C40" s="14"/>
      <c r="D40" s="21"/>
      <c r="E40" s="22"/>
      <c r="F40" s="45"/>
      <c r="G40" s="24"/>
    </row>
    <row r="41" spans="2:8" x14ac:dyDescent="0.25">
      <c r="B41" s="50"/>
      <c r="C41" s="14"/>
      <c r="D41" s="21"/>
      <c r="E41" s="22"/>
      <c r="F41" s="43"/>
      <c r="G41" s="24"/>
    </row>
    <row r="42" spans="2:8" x14ac:dyDescent="0.25">
      <c r="B42" s="50"/>
      <c r="C42" s="14"/>
      <c r="D42" s="21"/>
      <c r="E42" s="22"/>
      <c r="F42" s="43"/>
      <c r="G42" s="24"/>
    </row>
    <row r="43" spans="2:8" x14ac:dyDescent="0.25">
      <c r="B43" s="50"/>
      <c r="C43" s="14"/>
      <c r="D43" s="21"/>
      <c r="E43" s="22"/>
      <c r="F43" s="45"/>
      <c r="G43" s="24"/>
    </row>
    <row r="44" spans="2:8" x14ac:dyDescent="0.25">
      <c r="B44" s="50"/>
      <c r="C44" s="14"/>
      <c r="D44" s="21"/>
      <c r="E44" s="22"/>
      <c r="F44" s="45"/>
      <c r="G44" s="24"/>
    </row>
    <row r="45" spans="2:8" x14ac:dyDescent="0.25">
      <c r="B45" s="50"/>
      <c r="C45" s="14"/>
      <c r="D45" s="21"/>
      <c r="E45" s="22"/>
      <c r="F45" s="40"/>
      <c r="G45" s="24"/>
      <c r="H45" s="41"/>
    </row>
    <row r="46" spans="2:8" x14ac:dyDescent="0.25">
      <c r="B46" s="50"/>
      <c r="C46" s="14"/>
      <c r="D46" s="21"/>
      <c r="E46" s="22"/>
      <c r="F46" s="40"/>
      <c r="G46" s="24"/>
      <c r="H46" s="41"/>
    </row>
    <row r="47" spans="2:8" x14ac:dyDescent="0.25">
      <c r="B47" s="50"/>
      <c r="C47" s="14"/>
      <c r="D47" s="21"/>
      <c r="E47" s="22"/>
      <c r="F47" s="40"/>
      <c r="G47" s="24"/>
      <c r="H47" s="41"/>
    </row>
    <row r="48" spans="2:8" x14ac:dyDescent="0.25">
      <c r="B48" s="50"/>
      <c r="C48" s="14"/>
      <c r="D48" s="21"/>
      <c r="E48" s="22"/>
      <c r="F48" s="40"/>
      <c r="G48" s="24"/>
      <c r="H48" s="41"/>
    </row>
    <row r="49" spans="2:8" x14ac:dyDescent="0.25">
      <c r="B49" s="50"/>
      <c r="C49" s="14"/>
      <c r="D49" s="21"/>
      <c r="E49" s="22"/>
      <c r="F49" s="39"/>
      <c r="G49" s="24"/>
      <c r="H49" s="42"/>
    </row>
    <row r="50" spans="2:8" x14ac:dyDescent="0.25">
      <c r="B50" s="50"/>
      <c r="C50" s="14"/>
      <c r="D50" s="21"/>
      <c r="E50" s="22"/>
      <c r="F50" s="39"/>
      <c r="G50" s="24"/>
      <c r="H50" s="42"/>
    </row>
    <row r="51" spans="2:8" x14ac:dyDescent="0.25">
      <c r="B51" s="50"/>
      <c r="C51" s="14"/>
      <c r="D51" s="21"/>
      <c r="E51" s="25"/>
      <c r="F51" s="28"/>
      <c r="G51" s="24"/>
      <c r="H51" s="18"/>
    </row>
    <row r="52" spans="2:8" x14ac:dyDescent="0.25">
      <c r="B52" s="50"/>
      <c r="C52" s="14"/>
      <c r="D52" s="21"/>
      <c r="E52" s="25"/>
      <c r="F52" s="28"/>
      <c r="G52" s="24"/>
      <c r="H52" s="18"/>
    </row>
    <row r="53" spans="2:8" s="37" customFormat="1" x14ac:dyDescent="0.25">
      <c r="B53" s="50"/>
      <c r="C53" s="14"/>
      <c r="D53" s="21"/>
      <c r="E53" s="25"/>
      <c r="F53" s="28"/>
      <c r="G53" s="24"/>
      <c r="H53" s="18"/>
    </row>
    <row r="54" spans="2:8" x14ac:dyDescent="0.25">
      <c r="B54" s="50"/>
      <c r="C54" s="14"/>
      <c r="D54" s="21"/>
      <c r="E54" s="22"/>
      <c r="F54" s="39"/>
      <c r="G54" s="24"/>
      <c r="H54" s="42"/>
    </row>
    <row r="55" spans="2:8" x14ac:dyDescent="0.25">
      <c r="B55" s="50"/>
      <c r="C55" s="14"/>
      <c r="D55" s="21"/>
      <c r="E55" s="22"/>
      <c r="F55" s="39"/>
      <c r="G55" s="24"/>
      <c r="H55" s="42"/>
    </row>
    <row r="56" spans="2:8" x14ac:dyDescent="0.25">
      <c r="B56" s="50"/>
      <c r="C56" s="14"/>
      <c r="D56" s="21"/>
      <c r="E56" s="22"/>
      <c r="F56" s="47"/>
      <c r="G56" s="24"/>
      <c r="H56" s="41"/>
    </row>
    <row r="57" spans="2:8" x14ac:dyDescent="0.25">
      <c r="B57" s="50"/>
      <c r="C57" s="14"/>
      <c r="D57" s="21"/>
      <c r="E57" s="21"/>
      <c r="F57" s="40"/>
      <c r="G57" s="24"/>
      <c r="H57" s="41"/>
    </row>
    <row r="58" spans="2:8" x14ac:dyDescent="0.25">
      <c r="B58" s="50"/>
      <c r="C58" s="14"/>
      <c r="D58" s="21"/>
      <c r="E58" s="21"/>
      <c r="F58" s="40"/>
      <c r="G58" s="24"/>
      <c r="H58" s="41"/>
    </row>
    <row r="59" spans="2:8" x14ac:dyDescent="0.25">
      <c r="B59" s="50"/>
      <c r="C59" s="14"/>
      <c r="D59" s="21"/>
      <c r="E59" s="21"/>
      <c r="F59" s="39"/>
      <c r="G59" s="24"/>
      <c r="H59" s="41"/>
    </row>
    <row r="60" spans="2:8" x14ac:dyDescent="0.25">
      <c r="B60" s="50"/>
      <c r="C60" s="14"/>
      <c r="D60" s="21"/>
      <c r="E60" s="21"/>
      <c r="F60" s="39"/>
      <c r="G60" s="24"/>
      <c r="H60" s="41"/>
    </row>
    <row r="61" spans="2:8" x14ac:dyDescent="0.25">
      <c r="B61" s="50"/>
      <c r="C61" s="14"/>
      <c r="D61" s="21"/>
      <c r="E61" s="21"/>
      <c r="F61" s="39"/>
      <c r="G61" s="24"/>
      <c r="H61" s="41"/>
    </row>
    <row r="62" spans="2:8" x14ac:dyDescent="0.25">
      <c r="B62" s="50"/>
      <c r="C62" s="14"/>
      <c r="D62" s="21"/>
      <c r="E62" s="21"/>
      <c r="F62" s="39"/>
      <c r="G62" s="24"/>
      <c r="H62" s="41"/>
    </row>
    <row r="63" spans="2:8" x14ac:dyDescent="0.25">
      <c r="B63" s="50"/>
      <c r="C63" s="14"/>
      <c r="D63" s="21"/>
      <c r="E63" s="21"/>
      <c r="F63" s="39"/>
      <c r="G63" s="24"/>
      <c r="H63" s="41"/>
    </row>
    <row r="64" spans="2:8" x14ac:dyDescent="0.25">
      <c r="B64" s="50"/>
      <c r="C64" s="14"/>
      <c r="D64" s="21"/>
      <c r="E64" s="21"/>
      <c r="F64" s="39"/>
      <c r="G64" s="24"/>
      <c r="H64" s="41"/>
    </row>
    <row r="65" spans="2:8" x14ac:dyDescent="0.25">
      <c r="B65" s="50"/>
      <c r="C65" s="14"/>
      <c r="D65" s="21"/>
      <c r="E65" s="21"/>
      <c r="F65" s="39"/>
      <c r="G65" s="24"/>
      <c r="H65" s="41"/>
    </row>
    <row r="66" spans="2:8" x14ac:dyDescent="0.25">
      <c r="B66" s="50"/>
      <c r="C66" s="14"/>
      <c r="D66" s="21"/>
      <c r="E66" s="21"/>
      <c r="F66" s="39"/>
      <c r="G66" s="24"/>
      <c r="H66" s="41"/>
    </row>
    <row r="67" spans="2:8" x14ac:dyDescent="0.25">
      <c r="B67" s="50"/>
      <c r="C67" s="14"/>
      <c r="D67" s="21"/>
      <c r="E67" s="21"/>
      <c r="F67" s="39"/>
      <c r="G67" s="24"/>
      <c r="H67" s="41"/>
    </row>
    <row r="68" spans="2:8" x14ac:dyDescent="0.25">
      <c r="B68" s="50"/>
      <c r="C68" s="14"/>
      <c r="D68" s="21"/>
      <c r="E68" s="21"/>
      <c r="F68" s="39"/>
      <c r="G68" s="24"/>
      <c r="H68" s="41"/>
    </row>
    <row r="69" spans="2:8" x14ac:dyDescent="0.25">
      <c r="B69" s="50"/>
      <c r="C69" s="14"/>
      <c r="D69" s="21"/>
      <c r="E69" s="21"/>
      <c r="F69" s="39"/>
      <c r="G69" s="24"/>
      <c r="H69" s="41"/>
    </row>
    <row r="70" spans="2:8" x14ac:dyDescent="0.25">
      <c r="B70" s="50"/>
      <c r="C70" s="14"/>
      <c r="D70" s="21"/>
      <c r="E70" s="21"/>
      <c r="F70" s="39"/>
      <c r="G70" s="24"/>
      <c r="H70" s="41"/>
    </row>
    <row r="71" spans="2:8" x14ac:dyDescent="0.25">
      <c r="B71" s="50"/>
      <c r="C71" s="14"/>
      <c r="D71" s="21"/>
      <c r="E71" s="21"/>
      <c r="F71" s="39"/>
      <c r="G71" s="24"/>
      <c r="H71" s="41"/>
    </row>
    <row r="72" spans="2:8" x14ac:dyDescent="0.25">
      <c r="B72" s="50"/>
      <c r="C72" s="14"/>
      <c r="D72" s="21"/>
      <c r="E72" s="21"/>
      <c r="F72" s="39"/>
      <c r="G72" s="24"/>
      <c r="H72" s="41"/>
    </row>
    <row r="73" spans="2:8" x14ac:dyDescent="0.25">
      <c r="B73" s="50"/>
      <c r="C73" s="14"/>
      <c r="D73" s="21"/>
      <c r="E73" s="21"/>
      <c r="F73" s="39"/>
      <c r="G73" s="24"/>
      <c r="H73" s="41"/>
    </row>
    <row r="74" spans="2:8" s="29" customFormat="1" ht="19.5" customHeight="1" x14ac:dyDescent="0.25">
      <c r="B74" s="75" t="str">
        <f>$B$10</f>
        <v>C5.2</v>
      </c>
      <c r="C74" s="31" t="s">
        <v>364</v>
      </c>
      <c r="D74" s="32"/>
      <c r="E74" s="33"/>
      <c r="F74" s="32"/>
      <c r="G74" s="34"/>
      <c r="H74" s="35"/>
    </row>
  </sheetData>
  <mergeCells count="4">
    <mergeCell ref="E1:G1"/>
    <mergeCell ref="B5:F7"/>
    <mergeCell ref="G4:G7"/>
    <mergeCell ref="B4:F4"/>
  </mergeCells>
  <phoneticPr fontId="23" type="noConversion"/>
  <printOptions horizontalCentered="1"/>
  <pageMargins left="0.43307086614173229" right="0.31496062992125984" top="0.43307086614173229" bottom="0.62992125984251968" header="0.35433070866141736" footer="0.31496062992125984"/>
  <pageSetup paperSize="9" scale="81" firstPageNumber="31" fitToHeight="0" orientation="portrait" cellComments="asDisplayed" useFirstPageNumber="1" r:id="rId1"/>
  <headerFooter>
    <oddHeader xml:space="preserve">&amp;R&amp;"Arial,Bold Italic"
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>
    <pageSetUpPr fitToPage="1"/>
  </sheetPr>
  <dimension ref="B1:I71"/>
  <sheetViews>
    <sheetView view="pageBreakPreview" zoomScaleNormal="125" zoomScaleSheetLayoutView="100" zoomScalePageLayoutView="125" workbookViewId="0">
      <selection activeCell="E16" sqref="E16"/>
    </sheetView>
  </sheetViews>
  <sheetFormatPr defaultColWidth="6.90625" defaultRowHeight="12.5" x14ac:dyDescent="0.25"/>
  <cols>
    <col min="1" max="1" width="0.90625" style="1" customWidth="1"/>
    <col min="2" max="2" width="11.6328125" style="36" customWidth="1"/>
    <col min="3" max="3" width="45.6328125" style="53" customWidth="1"/>
    <col min="4" max="4" width="13.6328125" style="4" customWidth="1"/>
    <col min="5" max="5" width="15.6328125" style="4" customWidth="1"/>
    <col min="6" max="6" width="15.6328125" style="1" customWidth="1"/>
    <col min="7" max="7" width="15.6328125" style="5" customWidth="1"/>
    <col min="8" max="8" width="0.90625" style="5" customWidth="1"/>
    <col min="9" max="16384" width="6.90625" style="1"/>
  </cols>
  <sheetData>
    <row r="1" spans="2:8" ht="13" x14ac:dyDescent="0.25">
      <c r="B1" s="2" t="str">
        <f>Client1</f>
        <v>Province of KwaZulu-Natal</v>
      </c>
      <c r="E1" s="245" t="str">
        <f>"Contract No. "&amp;ContractNo</f>
        <v>Contract No. ZNB01544/00000/00/HOD/INF/22/T</v>
      </c>
      <c r="F1" s="245"/>
      <c r="G1" s="245"/>
    </row>
    <row r="2" spans="2:8" ht="13" x14ac:dyDescent="0.25">
      <c r="B2" s="78" t="str">
        <f>Client2</f>
        <v>Department of Transport</v>
      </c>
    </row>
    <row r="3" spans="2:8" x14ac:dyDescent="0.25">
      <c r="B3" s="69"/>
      <c r="C3" s="80"/>
      <c r="D3" s="70"/>
      <c r="E3" s="70"/>
      <c r="F3" s="71"/>
      <c r="G3" s="79"/>
    </row>
    <row r="4" spans="2:8" ht="13" x14ac:dyDescent="0.25">
      <c r="B4" s="235" t="s">
        <v>8</v>
      </c>
      <c r="C4" s="236"/>
      <c r="D4" s="236"/>
      <c r="E4" s="236"/>
      <c r="F4" s="236"/>
      <c r="G4" s="242" t="str">
        <f>"CHAPTER "&amp;B10</f>
        <v>CHAPTER C5.3</v>
      </c>
      <c r="H4" s="6"/>
    </row>
    <row r="5" spans="2:8" ht="7.5" customHeight="1" x14ac:dyDescent="0.25">
      <c r="B5" s="238" t="str">
        <f>ContractDescription</f>
        <v>THE CONSTRUCTION OF THE WHITE MFOLOZI RIVER BRIDGE NO.3600 AND GRAVEL LINK ROAD D2047 FROM KM 7.318 TO KM 14.300 IN THE ZULULAND DISTRICT UNDER EMPANGENI REGION</v>
      </c>
      <c r="C5" s="239"/>
      <c r="D5" s="239"/>
      <c r="E5" s="239"/>
      <c r="F5" s="239"/>
      <c r="G5" s="243"/>
      <c r="H5" s="8"/>
    </row>
    <row r="6" spans="2:8" ht="12.75" customHeight="1" x14ac:dyDescent="0.25">
      <c r="B6" s="238"/>
      <c r="C6" s="239"/>
      <c r="D6" s="239"/>
      <c r="E6" s="239"/>
      <c r="F6" s="239"/>
      <c r="G6" s="243"/>
      <c r="H6" s="8"/>
    </row>
    <row r="7" spans="2:8" ht="7.5" customHeight="1" x14ac:dyDescent="0.25">
      <c r="B7" s="240"/>
      <c r="C7" s="241"/>
      <c r="D7" s="241"/>
      <c r="E7" s="241"/>
      <c r="F7" s="241"/>
      <c r="G7" s="244"/>
      <c r="H7" s="8"/>
    </row>
    <row r="8" spans="2:8" s="9" customFormat="1" ht="24.9" customHeight="1" x14ac:dyDescent="0.25">
      <c r="B8" s="10" t="s">
        <v>0</v>
      </c>
      <c r="C8" s="11" t="s">
        <v>1</v>
      </c>
      <c r="D8" s="11" t="s">
        <v>2</v>
      </c>
      <c r="E8" s="11" t="s">
        <v>3</v>
      </c>
      <c r="F8" s="11" t="s">
        <v>4</v>
      </c>
      <c r="G8" s="11" t="s">
        <v>5</v>
      </c>
      <c r="H8" s="12"/>
    </row>
    <row r="9" spans="2:8" x14ac:dyDescent="0.25">
      <c r="B9" s="13"/>
      <c r="C9" s="14"/>
      <c r="D9" s="15"/>
      <c r="E9" s="15"/>
      <c r="F9" s="16"/>
      <c r="G9" s="17" t="str">
        <f t="shared" ref="G9:G39" si="0">IF(D9="","",E9*F9)</f>
        <v/>
      </c>
      <c r="H9" s="18"/>
    </row>
    <row r="10" spans="2:8" ht="13" x14ac:dyDescent="0.25">
      <c r="B10" s="65" t="s">
        <v>206</v>
      </c>
      <c r="C10" s="19" t="s">
        <v>207</v>
      </c>
      <c r="D10" s="21"/>
      <c r="E10" s="21"/>
      <c r="F10" s="40"/>
      <c r="G10" s="17" t="str">
        <f t="shared" si="0"/>
        <v/>
      </c>
      <c r="H10" s="41"/>
    </row>
    <row r="11" spans="2:8" x14ac:dyDescent="0.25">
      <c r="B11" s="50"/>
      <c r="C11" s="14"/>
      <c r="D11" s="21"/>
      <c r="E11" s="21"/>
      <c r="F11" s="40"/>
      <c r="G11" s="17" t="str">
        <f t="shared" si="0"/>
        <v/>
      </c>
      <c r="H11" s="41"/>
    </row>
    <row r="12" spans="2:8" ht="25" x14ac:dyDescent="0.25">
      <c r="B12" s="50" t="s">
        <v>208</v>
      </c>
      <c r="C12" s="14" t="s">
        <v>556</v>
      </c>
      <c r="D12" s="21"/>
      <c r="E12" s="22"/>
      <c r="F12" s="23"/>
      <c r="G12" s="17" t="str">
        <f t="shared" ref="G12" si="1">IF(D12="","",E12*F12)</f>
        <v/>
      </c>
      <c r="H12" s="42"/>
    </row>
    <row r="13" spans="2:8" x14ac:dyDescent="0.25">
      <c r="B13" s="50"/>
      <c r="C13" s="14"/>
      <c r="D13" s="21"/>
      <c r="E13" s="21"/>
      <c r="F13" s="40"/>
      <c r="G13" s="17"/>
      <c r="H13" s="41"/>
    </row>
    <row r="14" spans="2:8" ht="25" x14ac:dyDescent="0.25">
      <c r="B14" s="50" t="s">
        <v>215</v>
      </c>
      <c r="C14" s="14" t="s">
        <v>539</v>
      </c>
      <c r="D14" s="21" t="s">
        <v>334</v>
      </c>
      <c r="E14" s="22">
        <v>9760</v>
      </c>
      <c r="F14" s="45"/>
      <c r="G14" s="24"/>
    </row>
    <row r="15" spans="2:8" x14ac:dyDescent="0.25">
      <c r="B15" s="50"/>
      <c r="C15" s="14"/>
      <c r="D15" s="21"/>
      <c r="E15" s="22"/>
      <c r="F15" s="23"/>
      <c r="G15" s="24"/>
      <c r="H15" s="42"/>
    </row>
    <row r="16" spans="2:8" ht="25" x14ac:dyDescent="0.25">
      <c r="B16" s="50" t="s">
        <v>211</v>
      </c>
      <c r="C16" s="14" t="s">
        <v>540</v>
      </c>
      <c r="D16" s="21" t="s">
        <v>334</v>
      </c>
      <c r="E16" s="22">
        <v>10633</v>
      </c>
      <c r="F16" s="45"/>
      <c r="G16" s="24"/>
    </row>
    <row r="17" spans="2:9" x14ac:dyDescent="0.25">
      <c r="B17" s="50"/>
      <c r="C17" s="14"/>
      <c r="D17" s="21"/>
      <c r="E17" s="22"/>
      <c r="F17" s="23"/>
      <c r="G17" s="17"/>
      <c r="H17" s="42"/>
    </row>
    <row r="18" spans="2:9" x14ac:dyDescent="0.25">
      <c r="B18" s="50"/>
      <c r="C18" s="14"/>
      <c r="D18" s="21"/>
      <c r="E18" s="22"/>
      <c r="F18" s="23"/>
      <c r="G18" s="17"/>
      <c r="H18" s="42"/>
    </row>
    <row r="19" spans="2:9" x14ac:dyDescent="0.25">
      <c r="B19" s="50"/>
      <c r="C19" s="14"/>
      <c r="D19" s="21"/>
      <c r="E19" s="22"/>
      <c r="F19" s="23"/>
      <c r="G19" s="17"/>
      <c r="H19" s="42"/>
    </row>
    <row r="20" spans="2:9" x14ac:dyDescent="0.25">
      <c r="B20" s="50"/>
      <c r="C20" s="14"/>
      <c r="D20" s="21"/>
      <c r="E20" s="22"/>
      <c r="F20" s="23"/>
      <c r="G20" s="17"/>
      <c r="H20" s="42"/>
    </row>
    <row r="21" spans="2:9" x14ac:dyDescent="0.25">
      <c r="B21" s="50"/>
      <c r="C21" s="14"/>
      <c r="D21" s="21"/>
      <c r="E21" s="22"/>
      <c r="F21" s="23"/>
      <c r="G21" s="17"/>
      <c r="H21" s="42"/>
    </row>
    <row r="22" spans="2:9" x14ac:dyDescent="0.25">
      <c r="B22" s="50"/>
      <c r="C22" s="14"/>
      <c r="D22" s="21"/>
      <c r="E22" s="22"/>
      <c r="F22" s="40"/>
      <c r="G22" s="17"/>
      <c r="I22" s="41"/>
    </row>
    <row r="23" spans="2:9" x14ac:dyDescent="0.25">
      <c r="B23" s="50"/>
      <c r="C23" s="14"/>
      <c r="D23" s="21"/>
      <c r="E23" s="22"/>
      <c r="F23" s="40"/>
      <c r="G23" s="17"/>
      <c r="I23" s="41"/>
    </row>
    <row r="24" spans="2:9" x14ac:dyDescent="0.25">
      <c r="B24" s="50"/>
      <c r="C24" s="14"/>
      <c r="D24" s="21"/>
      <c r="E24" s="22"/>
      <c r="F24" s="43"/>
      <c r="G24" s="17"/>
      <c r="H24" s="41"/>
    </row>
    <row r="25" spans="2:9" x14ac:dyDescent="0.25">
      <c r="B25" s="50"/>
      <c r="C25" s="14"/>
      <c r="D25" s="21"/>
      <c r="E25" s="22"/>
      <c r="F25" s="43"/>
      <c r="G25" s="17"/>
      <c r="H25" s="41"/>
    </row>
    <row r="26" spans="2:9" x14ac:dyDescent="0.25">
      <c r="B26" s="50"/>
      <c r="C26" s="14"/>
      <c r="D26" s="21"/>
      <c r="E26" s="22"/>
      <c r="F26" s="40"/>
      <c r="G26" s="17"/>
      <c r="H26" s="44"/>
    </row>
    <row r="27" spans="2:9" x14ac:dyDescent="0.25">
      <c r="B27" s="50"/>
      <c r="C27" s="14"/>
      <c r="D27" s="21"/>
      <c r="E27" s="22"/>
      <c r="F27" s="40"/>
      <c r="G27" s="17"/>
      <c r="H27" s="44"/>
    </row>
    <row r="28" spans="2:9" x14ac:dyDescent="0.25">
      <c r="B28" s="50"/>
      <c r="C28" s="14"/>
      <c r="D28" s="21"/>
      <c r="E28" s="22"/>
      <c r="F28" s="45"/>
      <c r="G28" s="17"/>
    </row>
    <row r="29" spans="2:9" x14ac:dyDescent="0.25">
      <c r="B29" s="50"/>
      <c r="C29" s="14"/>
      <c r="D29" s="21"/>
      <c r="E29" s="22"/>
      <c r="F29" s="45"/>
      <c r="G29" s="17" t="str">
        <f t="shared" si="0"/>
        <v/>
      </c>
    </row>
    <row r="30" spans="2:9" x14ac:dyDescent="0.25">
      <c r="B30" s="50"/>
      <c r="C30" s="14"/>
      <c r="D30" s="21"/>
      <c r="E30" s="22"/>
      <c r="F30" s="45"/>
      <c r="G30" s="17"/>
    </row>
    <row r="31" spans="2:9" x14ac:dyDescent="0.25">
      <c r="B31" s="50"/>
      <c r="C31" s="14"/>
      <c r="D31" s="21"/>
      <c r="E31" s="22"/>
      <c r="F31" s="45"/>
      <c r="G31" s="17" t="str">
        <f t="shared" si="0"/>
        <v/>
      </c>
    </row>
    <row r="32" spans="2:9" x14ac:dyDescent="0.25">
      <c r="B32" s="50"/>
      <c r="C32" s="14"/>
      <c r="D32" s="21"/>
      <c r="E32" s="22"/>
      <c r="F32" s="39"/>
      <c r="G32" s="17"/>
    </row>
    <row r="33" spans="2:8" x14ac:dyDescent="0.25">
      <c r="B33" s="50"/>
      <c r="C33" s="14"/>
      <c r="D33" s="21"/>
      <c r="E33" s="22"/>
      <c r="F33" s="39"/>
      <c r="G33" s="17"/>
    </row>
    <row r="34" spans="2:8" x14ac:dyDescent="0.25">
      <c r="B34" s="50"/>
      <c r="C34" s="14"/>
      <c r="D34" s="21"/>
      <c r="E34" s="22"/>
      <c r="F34" s="45"/>
      <c r="G34" s="17"/>
    </row>
    <row r="35" spans="2:8" x14ac:dyDescent="0.25">
      <c r="B35" s="50"/>
      <c r="C35" s="14"/>
      <c r="D35" s="21"/>
      <c r="E35" s="22"/>
      <c r="F35" s="45"/>
      <c r="G35" s="17"/>
    </row>
    <row r="36" spans="2:8" x14ac:dyDescent="0.25">
      <c r="B36" s="50"/>
      <c r="C36" s="14"/>
      <c r="D36" s="21"/>
      <c r="E36" s="22"/>
      <c r="F36" s="43"/>
      <c r="G36" s="17"/>
    </row>
    <row r="37" spans="2:8" x14ac:dyDescent="0.25">
      <c r="B37" s="50"/>
      <c r="C37" s="14"/>
      <c r="D37" s="21"/>
      <c r="E37" s="22"/>
      <c r="F37" s="43"/>
      <c r="G37" s="17"/>
    </row>
    <row r="38" spans="2:8" x14ac:dyDescent="0.25">
      <c r="B38" s="50"/>
      <c r="C38" s="14"/>
      <c r="D38" s="21"/>
      <c r="E38" s="22"/>
      <c r="F38" s="45"/>
      <c r="G38" s="17"/>
    </row>
    <row r="39" spans="2:8" x14ac:dyDescent="0.25">
      <c r="B39" s="50"/>
      <c r="C39" s="14"/>
      <c r="D39" s="21"/>
      <c r="E39" s="22"/>
      <c r="F39" s="45"/>
      <c r="G39" s="17" t="str">
        <f t="shared" si="0"/>
        <v/>
      </c>
    </row>
    <row r="40" spans="2:8" x14ac:dyDescent="0.25">
      <c r="B40" s="50"/>
      <c r="C40" s="14"/>
      <c r="D40" s="21"/>
      <c r="E40" s="22"/>
      <c r="F40" s="40"/>
      <c r="G40" s="17"/>
      <c r="H40" s="41"/>
    </row>
    <row r="41" spans="2:8" x14ac:dyDescent="0.25">
      <c r="B41" s="50"/>
      <c r="C41" s="14"/>
      <c r="D41" s="21"/>
      <c r="E41" s="22"/>
      <c r="F41" s="40"/>
      <c r="G41" s="17"/>
      <c r="H41" s="41"/>
    </row>
    <row r="42" spans="2:8" x14ac:dyDescent="0.25">
      <c r="B42" s="50"/>
      <c r="C42" s="14"/>
      <c r="D42" s="21"/>
      <c r="E42" s="22"/>
      <c r="F42" s="40"/>
      <c r="G42" s="17"/>
      <c r="H42" s="41"/>
    </row>
    <row r="43" spans="2:8" x14ac:dyDescent="0.25">
      <c r="B43" s="50"/>
      <c r="C43" s="14"/>
      <c r="D43" s="21"/>
      <c r="E43" s="22"/>
      <c r="F43" s="40"/>
      <c r="G43" s="17"/>
      <c r="H43" s="41"/>
    </row>
    <row r="44" spans="2:8" x14ac:dyDescent="0.25">
      <c r="B44" s="50"/>
      <c r="C44" s="14"/>
      <c r="D44" s="21"/>
      <c r="E44" s="22"/>
      <c r="F44" s="40"/>
      <c r="G44" s="17"/>
      <c r="H44" s="41"/>
    </row>
    <row r="45" spans="2:8" x14ac:dyDescent="0.25">
      <c r="B45" s="50"/>
      <c r="C45" s="14"/>
      <c r="D45" s="21"/>
      <c r="E45" s="22"/>
      <c r="F45" s="40"/>
      <c r="G45" s="17"/>
      <c r="H45" s="41"/>
    </row>
    <row r="46" spans="2:8" x14ac:dyDescent="0.25">
      <c r="B46" s="50"/>
      <c r="C46" s="14"/>
      <c r="D46" s="21"/>
      <c r="E46" s="22"/>
      <c r="F46" s="40"/>
      <c r="G46" s="17"/>
      <c r="H46" s="41"/>
    </row>
    <row r="47" spans="2:8" x14ac:dyDescent="0.25">
      <c r="B47" s="50"/>
      <c r="C47" s="14"/>
      <c r="D47" s="21"/>
      <c r="E47" s="22"/>
      <c r="F47" s="40"/>
      <c r="G47" s="17"/>
      <c r="H47" s="41"/>
    </row>
    <row r="48" spans="2:8" x14ac:dyDescent="0.25">
      <c r="B48" s="50"/>
      <c r="C48" s="14"/>
      <c r="D48" s="21"/>
      <c r="E48" s="22"/>
      <c r="F48" s="40"/>
      <c r="G48" s="17"/>
      <c r="H48" s="41"/>
    </row>
    <row r="49" spans="2:8" x14ac:dyDescent="0.25">
      <c r="B49" s="50"/>
      <c r="C49" s="14"/>
      <c r="D49" s="21"/>
      <c r="E49" s="22"/>
      <c r="F49" s="40"/>
      <c r="G49" s="17"/>
      <c r="H49" s="41"/>
    </row>
    <row r="50" spans="2:8" x14ac:dyDescent="0.25">
      <c r="B50" s="50"/>
      <c r="C50" s="14"/>
      <c r="D50" s="21"/>
      <c r="E50" s="22"/>
      <c r="F50" s="40"/>
      <c r="G50" s="17"/>
      <c r="H50" s="41"/>
    </row>
    <row r="51" spans="2:8" x14ac:dyDescent="0.25">
      <c r="B51" s="50"/>
      <c r="C51" s="14"/>
      <c r="D51" s="21"/>
      <c r="E51" s="22"/>
      <c r="F51" s="40"/>
      <c r="G51" s="17"/>
      <c r="H51" s="41"/>
    </row>
    <row r="52" spans="2:8" x14ac:dyDescent="0.25">
      <c r="B52" s="50"/>
      <c r="C52" s="14"/>
      <c r="D52" s="21"/>
      <c r="E52" s="22"/>
      <c r="F52" s="40"/>
      <c r="G52" s="17"/>
      <c r="H52" s="41"/>
    </row>
    <row r="53" spans="2:8" x14ac:dyDescent="0.25">
      <c r="B53" s="50"/>
      <c r="C53" s="14"/>
      <c r="D53" s="21"/>
      <c r="E53" s="22"/>
      <c r="F53" s="39"/>
      <c r="G53" s="17"/>
      <c r="H53" s="42"/>
    </row>
    <row r="54" spans="2:8" x14ac:dyDescent="0.25">
      <c r="B54" s="50"/>
      <c r="C54" s="14"/>
      <c r="D54" s="21"/>
      <c r="E54" s="22"/>
      <c r="F54" s="39"/>
      <c r="G54" s="17"/>
      <c r="H54" s="42"/>
    </row>
    <row r="55" spans="2:8" x14ac:dyDescent="0.25">
      <c r="B55" s="50"/>
      <c r="C55" s="14"/>
      <c r="D55" s="21"/>
      <c r="E55" s="22"/>
      <c r="F55" s="39"/>
      <c r="G55" s="17"/>
      <c r="H55" s="42"/>
    </row>
    <row r="56" spans="2:8" x14ac:dyDescent="0.25">
      <c r="B56" s="50"/>
      <c r="C56" s="14"/>
      <c r="D56" s="21"/>
      <c r="E56" s="22"/>
      <c r="F56" s="39"/>
      <c r="G56" s="17"/>
      <c r="H56" s="42"/>
    </row>
    <row r="57" spans="2:8" x14ac:dyDescent="0.25">
      <c r="B57" s="50"/>
      <c r="C57" s="14"/>
      <c r="D57" s="21"/>
      <c r="E57" s="22"/>
      <c r="F57" s="39"/>
      <c r="G57" s="17"/>
      <c r="H57" s="42"/>
    </row>
    <row r="58" spans="2:8" x14ac:dyDescent="0.25">
      <c r="B58" s="50"/>
      <c r="C58" s="14"/>
      <c r="D58" s="21"/>
      <c r="E58" s="25"/>
      <c r="F58" s="28"/>
      <c r="G58" s="17"/>
      <c r="H58" s="18"/>
    </row>
    <row r="59" spans="2:8" x14ac:dyDescent="0.25">
      <c r="B59" s="50"/>
      <c r="C59" s="14"/>
      <c r="D59" s="21"/>
      <c r="E59" s="25"/>
      <c r="F59" s="28"/>
      <c r="G59" s="17"/>
      <c r="H59" s="18"/>
    </row>
    <row r="60" spans="2:8" x14ac:dyDescent="0.25">
      <c r="B60" s="50"/>
      <c r="C60" s="14"/>
      <c r="D60" s="21"/>
      <c r="E60" s="25"/>
      <c r="F60" s="28"/>
      <c r="G60" s="17"/>
      <c r="H60" s="18"/>
    </row>
    <row r="61" spans="2:8" x14ac:dyDescent="0.25">
      <c r="B61" s="50"/>
      <c r="C61" s="14"/>
      <c r="D61" s="21"/>
      <c r="E61" s="25"/>
      <c r="F61" s="28"/>
      <c r="G61" s="17"/>
      <c r="H61" s="18"/>
    </row>
    <row r="62" spans="2:8" s="37" customFormat="1" x14ac:dyDescent="0.25">
      <c r="B62" s="50"/>
      <c r="C62" s="14"/>
      <c r="D62" s="21"/>
      <c r="E62" s="25"/>
      <c r="F62" s="28"/>
      <c r="G62" s="17"/>
      <c r="H62" s="18"/>
    </row>
    <row r="63" spans="2:8" s="37" customFormat="1" x14ac:dyDescent="0.25">
      <c r="B63" s="50"/>
      <c r="C63" s="14"/>
      <c r="D63" s="21"/>
      <c r="E63" s="25"/>
      <c r="F63" s="28"/>
      <c r="G63" s="17"/>
      <c r="H63" s="18"/>
    </row>
    <row r="64" spans="2:8" x14ac:dyDescent="0.25">
      <c r="B64" s="50"/>
      <c r="C64" s="14"/>
      <c r="D64" s="21"/>
      <c r="E64" s="22"/>
      <c r="F64" s="39"/>
      <c r="G64" s="17"/>
      <c r="H64" s="42"/>
    </row>
    <row r="65" spans="2:8" x14ac:dyDescent="0.25">
      <c r="B65" s="50"/>
      <c r="C65" s="14"/>
      <c r="D65" s="21"/>
      <c r="E65" s="22"/>
      <c r="F65" s="39"/>
      <c r="G65" s="17"/>
      <c r="H65" s="42"/>
    </row>
    <row r="66" spans="2:8" x14ac:dyDescent="0.25">
      <c r="B66" s="50"/>
      <c r="C66" s="14"/>
      <c r="D66" s="21"/>
      <c r="E66" s="22"/>
      <c r="F66" s="39"/>
      <c r="G66" s="17"/>
      <c r="H66" s="42"/>
    </row>
    <row r="67" spans="2:8" x14ac:dyDescent="0.25">
      <c r="B67" s="50"/>
      <c r="C67" s="14"/>
      <c r="D67" s="21"/>
      <c r="E67" s="22"/>
      <c r="F67" s="39"/>
      <c r="G67" s="17"/>
      <c r="H67" s="42"/>
    </row>
    <row r="68" spans="2:8" x14ac:dyDescent="0.25">
      <c r="B68" s="50"/>
      <c r="C68" s="14"/>
      <c r="D68" s="21"/>
      <c r="E68" s="22"/>
      <c r="F68" s="39"/>
      <c r="G68" s="17"/>
      <c r="H68" s="42"/>
    </row>
    <row r="69" spans="2:8" x14ac:dyDescent="0.25">
      <c r="B69" s="50"/>
      <c r="C69" s="14"/>
      <c r="D69" s="21"/>
      <c r="E69" s="22"/>
      <c r="F69" s="39"/>
      <c r="G69" s="17"/>
      <c r="H69" s="42"/>
    </row>
    <row r="70" spans="2:8" x14ac:dyDescent="0.25">
      <c r="B70" s="50"/>
      <c r="C70" s="14"/>
      <c r="D70" s="21"/>
      <c r="E70" s="22"/>
      <c r="F70" s="39"/>
      <c r="G70" s="17"/>
      <c r="H70" s="42"/>
    </row>
    <row r="71" spans="2:8" s="29" customFormat="1" ht="19.5" customHeight="1" x14ac:dyDescent="0.25">
      <c r="B71" s="90" t="str">
        <f>$B$10</f>
        <v>C5.3</v>
      </c>
      <c r="C71" s="31" t="s">
        <v>364</v>
      </c>
      <c r="D71" s="32"/>
      <c r="E71" s="33"/>
      <c r="F71" s="32"/>
      <c r="G71" s="34"/>
      <c r="H71" s="35"/>
    </row>
  </sheetData>
  <mergeCells count="4">
    <mergeCell ref="E1:G1"/>
    <mergeCell ref="B5:F7"/>
    <mergeCell ref="G4:G7"/>
    <mergeCell ref="B4:F4"/>
  </mergeCells>
  <phoneticPr fontId="23" type="noConversion"/>
  <printOptions horizontalCentered="1"/>
  <pageMargins left="0.43307086614173229" right="0.31496062992125984" top="0.43307086614173229" bottom="0.62992125984251968" header="0.35433070866141736" footer="0.31496062992125984"/>
  <pageSetup paperSize="9" scale="82" firstPageNumber="31" fitToHeight="0" orientation="portrait" cellComments="asDisplayed" useFirstPageNumber="1" r:id="rId1"/>
  <headerFooter>
    <oddHeader xml:space="preserve">&amp;R&amp;"Arial,Bold Italic"
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BF0A1-BF6D-4874-A0CD-DFCEB6296094}">
  <sheetPr>
    <pageSetUpPr fitToPage="1"/>
  </sheetPr>
  <dimension ref="B1:I73"/>
  <sheetViews>
    <sheetView view="pageBreakPreview" zoomScaleNormal="125" zoomScaleSheetLayoutView="100" zoomScalePageLayoutView="125" workbookViewId="0">
      <selection activeCell="E26" sqref="E26"/>
    </sheetView>
  </sheetViews>
  <sheetFormatPr defaultColWidth="6.90625" defaultRowHeight="12.5" x14ac:dyDescent="0.25"/>
  <cols>
    <col min="1" max="1" width="0.90625" style="1" customWidth="1"/>
    <col min="2" max="2" width="11.6328125" style="36" customWidth="1"/>
    <col min="3" max="3" width="45.6328125" style="53" customWidth="1"/>
    <col min="4" max="4" width="13.6328125" style="4" customWidth="1"/>
    <col min="5" max="5" width="15.6328125" style="4" customWidth="1"/>
    <col min="6" max="6" width="15.6328125" style="1" customWidth="1"/>
    <col min="7" max="7" width="15.6328125" style="5" customWidth="1"/>
    <col min="8" max="8" width="0.90625" style="5" customWidth="1"/>
    <col min="9" max="16384" width="6.90625" style="1"/>
  </cols>
  <sheetData>
    <row r="1" spans="2:8" ht="13" x14ac:dyDescent="0.25">
      <c r="B1" s="2" t="str">
        <f>Client1</f>
        <v>Province of KwaZulu-Natal</v>
      </c>
      <c r="E1" s="245" t="str">
        <f>"Contract No. "&amp;ContractNo</f>
        <v>Contract No. ZNB01544/00000/00/HOD/INF/22/T</v>
      </c>
      <c r="F1" s="245"/>
      <c r="G1" s="245"/>
    </row>
    <row r="2" spans="2:8" ht="13" x14ac:dyDescent="0.25">
      <c r="B2" s="78" t="str">
        <f>Client2</f>
        <v>Department of Transport</v>
      </c>
    </row>
    <row r="3" spans="2:8" x14ac:dyDescent="0.25">
      <c r="B3" s="69"/>
      <c r="C3" s="80"/>
      <c r="D3" s="70"/>
      <c r="E3" s="70"/>
      <c r="F3" s="71"/>
      <c r="G3" s="79"/>
    </row>
    <row r="4" spans="2:8" ht="13" x14ac:dyDescent="0.25">
      <c r="B4" s="235" t="s">
        <v>8</v>
      </c>
      <c r="C4" s="236"/>
      <c r="D4" s="236"/>
      <c r="E4" s="236"/>
      <c r="F4" s="236"/>
      <c r="G4" s="242" t="str">
        <f>"CHAPTER "&amp;B10</f>
        <v>CHAPTER C6.1</v>
      </c>
      <c r="H4" s="6"/>
    </row>
    <row r="5" spans="2:8" ht="7.5" customHeight="1" x14ac:dyDescent="0.25">
      <c r="B5" s="238" t="str">
        <f>ContractDescription</f>
        <v>THE CONSTRUCTION OF THE WHITE MFOLOZI RIVER BRIDGE NO.3600 AND GRAVEL LINK ROAD D2047 FROM KM 7.318 TO KM 14.300 IN THE ZULULAND DISTRICT UNDER EMPANGENI REGION</v>
      </c>
      <c r="C5" s="239"/>
      <c r="D5" s="239"/>
      <c r="E5" s="239"/>
      <c r="F5" s="239"/>
      <c r="G5" s="243"/>
      <c r="H5" s="8"/>
    </row>
    <row r="6" spans="2:8" ht="12.75" customHeight="1" x14ac:dyDescent="0.25">
      <c r="B6" s="238"/>
      <c r="C6" s="239"/>
      <c r="D6" s="239"/>
      <c r="E6" s="239"/>
      <c r="F6" s="239"/>
      <c r="G6" s="243"/>
      <c r="H6" s="8"/>
    </row>
    <row r="7" spans="2:8" ht="7.5" customHeight="1" x14ac:dyDescent="0.25">
      <c r="B7" s="240"/>
      <c r="C7" s="241"/>
      <c r="D7" s="241"/>
      <c r="E7" s="241"/>
      <c r="F7" s="241"/>
      <c r="G7" s="244"/>
      <c r="H7" s="8"/>
    </row>
    <row r="8" spans="2:8" s="9" customFormat="1" ht="24.9" customHeight="1" x14ac:dyDescent="0.25">
      <c r="B8" s="10" t="s">
        <v>0</v>
      </c>
      <c r="C8" s="11" t="s">
        <v>1</v>
      </c>
      <c r="D8" s="11" t="s">
        <v>2</v>
      </c>
      <c r="E8" s="11" t="s">
        <v>3</v>
      </c>
      <c r="F8" s="11" t="s">
        <v>4</v>
      </c>
      <c r="G8" s="11" t="s">
        <v>5</v>
      </c>
      <c r="H8" s="12"/>
    </row>
    <row r="9" spans="2:8" x14ac:dyDescent="0.25">
      <c r="B9" s="13"/>
      <c r="C9" s="14"/>
      <c r="D9" s="15"/>
      <c r="E9" s="15"/>
      <c r="F9" s="16"/>
      <c r="G9" s="17" t="str">
        <f t="shared" ref="G9:G43" si="0">IF(D9="","",E9*F9)</f>
        <v/>
      </c>
      <c r="H9" s="18"/>
    </row>
    <row r="10" spans="2:8" ht="13" x14ac:dyDescent="0.25">
      <c r="B10" s="65" t="s">
        <v>708</v>
      </c>
      <c r="C10" s="19" t="s">
        <v>709</v>
      </c>
      <c r="D10" s="21"/>
      <c r="E10" s="21"/>
      <c r="F10" s="40"/>
      <c r="G10" s="17" t="str">
        <f t="shared" si="0"/>
        <v/>
      </c>
      <c r="H10" s="41"/>
    </row>
    <row r="11" spans="2:8" x14ac:dyDescent="0.25">
      <c r="B11" s="50"/>
      <c r="C11" s="14"/>
      <c r="D11" s="21"/>
      <c r="E11" s="21"/>
      <c r="F11" s="40"/>
      <c r="G11" s="17" t="str">
        <f t="shared" si="0"/>
        <v/>
      </c>
      <c r="H11" s="41"/>
    </row>
    <row r="12" spans="2:8" ht="25" x14ac:dyDescent="0.25">
      <c r="B12" s="50" t="s">
        <v>714</v>
      </c>
      <c r="C12" s="14" t="s">
        <v>715</v>
      </c>
      <c r="D12" s="21"/>
      <c r="E12" s="21"/>
      <c r="F12" s="40"/>
      <c r="G12" s="17"/>
      <c r="H12" s="41"/>
    </row>
    <row r="13" spans="2:8" x14ac:dyDescent="0.25">
      <c r="B13" s="50"/>
      <c r="C13" s="14"/>
      <c r="D13" s="21"/>
      <c r="E13" s="21"/>
      <c r="F13" s="40"/>
      <c r="G13" s="17"/>
      <c r="H13" s="41"/>
    </row>
    <row r="14" spans="2:8" x14ac:dyDescent="0.25">
      <c r="B14" s="50" t="s">
        <v>710</v>
      </c>
      <c r="C14" s="14" t="s">
        <v>711</v>
      </c>
      <c r="D14" s="21"/>
      <c r="E14" s="22"/>
      <c r="F14" s="23"/>
      <c r="G14" s="17" t="str">
        <f t="shared" si="0"/>
        <v/>
      </c>
      <c r="H14" s="42"/>
    </row>
    <row r="15" spans="2:8" x14ac:dyDescent="0.25">
      <c r="B15" s="50"/>
      <c r="C15" s="14"/>
      <c r="D15" s="21"/>
      <c r="E15" s="21"/>
      <c r="F15" s="40"/>
      <c r="G15" s="17"/>
      <c r="H15" s="41"/>
    </row>
    <row r="16" spans="2:8" ht="13" x14ac:dyDescent="0.25">
      <c r="B16" s="50" t="s">
        <v>42</v>
      </c>
      <c r="C16" s="14" t="s">
        <v>712</v>
      </c>
      <c r="D16" s="21" t="s">
        <v>713</v>
      </c>
      <c r="E16" s="22">
        <v>2400</v>
      </c>
      <c r="F16" s="45"/>
      <c r="G16" s="24"/>
    </row>
    <row r="17" spans="2:9" x14ac:dyDescent="0.25">
      <c r="B17" s="50"/>
      <c r="C17" s="14"/>
      <c r="D17" s="21"/>
      <c r="E17" s="22"/>
      <c r="F17" s="23"/>
      <c r="G17" s="24"/>
      <c r="H17" s="42"/>
    </row>
    <row r="18" spans="2:9" x14ac:dyDescent="0.25">
      <c r="B18" s="50" t="s">
        <v>716</v>
      </c>
      <c r="C18" s="14" t="s">
        <v>717</v>
      </c>
      <c r="D18" s="21"/>
      <c r="E18" s="22"/>
      <c r="F18" s="23"/>
      <c r="G18" s="24"/>
      <c r="H18" s="42"/>
    </row>
    <row r="19" spans="2:9" x14ac:dyDescent="0.25">
      <c r="B19" s="50"/>
      <c r="C19" s="14"/>
      <c r="D19" s="21"/>
      <c r="E19" s="22"/>
      <c r="F19" s="23"/>
      <c r="G19" s="24"/>
      <c r="H19" s="42"/>
    </row>
    <row r="20" spans="2:9" x14ac:dyDescent="0.25">
      <c r="B20" s="50" t="s">
        <v>718</v>
      </c>
      <c r="C20" s="14" t="s">
        <v>719</v>
      </c>
      <c r="D20" s="21"/>
      <c r="E20" s="22"/>
      <c r="F20" s="23"/>
      <c r="G20" s="17"/>
    </row>
    <row r="21" spans="2:9" x14ac:dyDescent="0.25">
      <c r="B21" s="50"/>
      <c r="C21" s="14"/>
      <c r="D21" s="21"/>
      <c r="E21" s="21"/>
      <c r="F21" s="40"/>
      <c r="G21" s="17"/>
      <c r="H21" s="42"/>
    </row>
    <row r="22" spans="2:9" ht="13" x14ac:dyDescent="0.25">
      <c r="B22" s="50" t="s">
        <v>42</v>
      </c>
      <c r="C22" s="14" t="s">
        <v>720</v>
      </c>
      <c r="D22" s="21" t="s">
        <v>713</v>
      </c>
      <c r="E22" s="22">
        <v>2400</v>
      </c>
      <c r="F22" s="45"/>
      <c r="G22" s="24"/>
      <c r="H22" s="42"/>
    </row>
    <row r="23" spans="2:9" x14ac:dyDescent="0.25">
      <c r="B23" s="50"/>
      <c r="C23" s="14"/>
      <c r="D23" s="21"/>
      <c r="E23" s="22"/>
      <c r="F23" s="23"/>
      <c r="G23" s="17"/>
      <c r="H23" s="42"/>
    </row>
    <row r="24" spans="2:9" x14ac:dyDescent="0.25">
      <c r="B24" s="50" t="s">
        <v>721</v>
      </c>
      <c r="C24" s="14" t="s">
        <v>722</v>
      </c>
      <c r="D24" s="21"/>
      <c r="E24" s="22"/>
      <c r="F24" s="23"/>
      <c r="G24" s="24"/>
      <c r="H24" s="42"/>
    </row>
    <row r="25" spans="2:9" x14ac:dyDescent="0.25">
      <c r="B25" s="50"/>
      <c r="C25" s="14"/>
      <c r="D25" s="21"/>
      <c r="E25" s="22"/>
      <c r="F25" s="23"/>
      <c r="G25" s="24"/>
      <c r="H25" s="42"/>
    </row>
    <row r="26" spans="2:9" x14ac:dyDescent="0.25">
      <c r="B26" s="50" t="s">
        <v>723</v>
      </c>
      <c r="C26" s="14" t="s">
        <v>724</v>
      </c>
      <c r="D26" s="21" t="s">
        <v>6</v>
      </c>
      <c r="E26" s="22">
        <v>1000</v>
      </c>
      <c r="F26" s="45"/>
      <c r="G26" s="24"/>
      <c r="I26" s="41"/>
    </row>
    <row r="27" spans="2:9" x14ac:dyDescent="0.25">
      <c r="B27" s="50"/>
      <c r="C27" s="14"/>
      <c r="D27" s="21"/>
      <c r="E27" s="21"/>
      <c r="F27" s="40"/>
      <c r="G27" s="17"/>
      <c r="I27" s="41"/>
    </row>
    <row r="28" spans="2:9" x14ac:dyDescent="0.25">
      <c r="B28" s="50"/>
      <c r="C28" s="14"/>
      <c r="D28" s="21"/>
      <c r="E28" s="22"/>
      <c r="F28" s="45"/>
      <c r="G28" s="24"/>
      <c r="H28" s="41"/>
    </row>
    <row r="29" spans="2:9" x14ac:dyDescent="0.25">
      <c r="B29" s="50"/>
      <c r="C29" s="14"/>
      <c r="D29" s="21"/>
      <c r="E29" s="22"/>
      <c r="F29" s="43"/>
      <c r="G29" s="17"/>
      <c r="H29" s="41"/>
    </row>
    <row r="30" spans="2:9" x14ac:dyDescent="0.25">
      <c r="B30" s="50"/>
      <c r="C30" s="14"/>
      <c r="D30" s="21"/>
      <c r="E30" s="22"/>
      <c r="F30" s="40"/>
      <c r="G30" s="17"/>
      <c r="H30" s="44"/>
    </row>
    <row r="31" spans="2:9" x14ac:dyDescent="0.25">
      <c r="B31" s="50"/>
      <c r="C31" s="14"/>
      <c r="D31" s="21"/>
      <c r="E31" s="22"/>
      <c r="F31" s="40"/>
      <c r="G31" s="17"/>
      <c r="H31" s="44"/>
    </row>
    <row r="32" spans="2:9" x14ac:dyDescent="0.25">
      <c r="B32" s="50"/>
      <c r="C32" s="14"/>
      <c r="D32" s="21"/>
      <c r="E32" s="22"/>
      <c r="F32" s="45"/>
      <c r="G32" s="17"/>
    </row>
    <row r="33" spans="2:8" x14ac:dyDescent="0.25">
      <c r="B33" s="50"/>
      <c r="C33" s="14"/>
      <c r="D33" s="21"/>
      <c r="E33" s="22"/>
      <c r="F33" s="45"/>
      <c r="G33" s="17" t="str">
        <f t="shared" si="0"/>
        <v/>
      </c>
    </row>
    <row r="34" spans="2:8" x14ac:dyDescent="0.25">
      <c r="B34" s="50"/>
      <c r="C34" s="14"/>
      <c r="D34" s="21"/>
      <c r="E34" s="22"/>
      <c r="F34" s="45"/>
      <c r="G34" s="17"/>
    </row>
    <row r="35" spans="2:8" x14ac:dyDescent="0.25">
      <c r="B35" s="50"/>
      <c r="C35" s="14"/>
      <c r="D35" s="21"/>
      <c r="E35" s="22"/>
      <c r="F35" s="45"/>
      <c r="G35" s="17" t="str">
        <f t="shared" si="0"/>
        <v/>
      </c>
    </row>
    <row r="36" spans="2:8" x14ac:dyDescent="0.25">
      <c r="B36" s="50"/>
      <c r="C36" s="14"/>
      <c r="D36" s="21"/>
      <c r="E36" s="22"/>
      <c r="F36" s="39"/>
      <c r="G36" s="17"/>
    </row>
    <row r="37" spans="2:8" x14ac:dyDescent="0.25">
      <c r="B37" s="50"/>
      <c r="C37" s="14"/>
      <c r="D37" s="21"/>
      <c r="E37" s="22"/>
      <c r="F37" s="39"/>
      <c r="G37" s="17"/>
    </row>
    <row r="38" spans="2:8" x14ac:dyDescent="0.25">
      <c r="B38" s="50"/>
      <c r="C38" s="14"/>
      <c r="D38" s="21"/>
      <c r="E38" s="22"/>
      <c r="F38" s="45"/>
      <c r="G38" s="17"/>
    </row>
    <row r="39" spans="2:8" x14ac:dyDescent="0.25">
      <c r="B39" s="50"/>
      <c r="C39" s="14"/>
      <c r="D39" s="21"/>
      <c r="E39" s="22"/>
      <c r="F39" s="45"/>
      <c r="G39" s="17"/>
    </row>
    <row r="40" spans="2:8" x14ac:dyDescent="0.25">
      <c r="B40" s="50"/>
      <c r="C40" s="14"/>
      <c r="D40" s="21"/>
      <c r="E40" s="22"/>
      <c r="F40" s="43"/>
      <c r="G40" s="17"/>
    </row>
    <row r="41" spans="2:8" x14ac:dyDescent="0.25">
      <c r="B41" s="50"/>
      <c r="C41" s="14"/>
      <c r="D41" s="21"/>
      <c r="E41" s="22"/>
      <c r="F41" s="43"/>
      <c r="G41" s="17"/>
    </row>
    <row r="42" spans="2:8" x14ac:dyDescent="0.25">
      <c r="B42" s="50"/>
      <c r="C42" s="14"/>
      <c r="D42" s="21"/>
      <c r="E42" s="22"/>
      <c r="F42" s="45"/>
      <c r="G42" s="17"/>
    </row>
    <row r="43" spans="2:8" x14ac:dyDescent="0.25">
      <c r="B43" s="50"/>
      <c r="C43" s="14"/>
      <c r="D43" s="21"/>
      <c r="E43" s="22"/>
      <c r="F43" s="45"/>
      <c r="G43" s="17" t="str">
        <f t="shared" si="0"/>
        <v/>
      </c>
    </row>
    <row r="44" spans="2:8" x14ac:dyDescent="0.25">
      <c r="B44" s="50"/>
      <c r="C44" s="14"/>
      <c r="D44" s="21"/>
      <c r="E44" s="22"/>
      <c r="F44" s="40"/>
      <c r="G44" s="17"/>
      <c r="H44" s="41"/>
    </row>
    <row r="45" spans="2:8" x14ac:dyDescent="0.25">
      <c r="B45" s="50"/>
      <c r="C45" s="14"/>
      <c r="D45" s="21"/>
      <c r="E45" s="22"/>
      <c r="F45" s="40"/>
      <c r="G45" s="17"/>
      <c r="H45" s="41"/>
    </row>
    <row r="46" spans="2:8" x14ac:dyDescent="0.25">
      <c r="B46" s="50"/>
      <c r="C46" s="14"/>
      <c r="D46" s="21"/>
      <c r="E46" s="22"/>
      <c r="F46" s="40"/>
      <c r="G46" s="17"/>
      <c r="H46" s="41"/>
    </row>
    <row r="47" spans="2:8" x14ac:dyDescent="0.25">
      <c r="B47" s="50"/>
      <c r="C47" s="14"/>
      <c r="D47" s="21"/>
      <c r="E47" s="22"/>
      <c r="F47" s="40"/>
      <c r="G47" s="17"/>
      <c r="H47" s="41"/>
    </row>
    <row r="48" spans="2:8" x14ac:dyDescent="0.25">
      <c r="B48" s="50"/>
      <c r="C48" s="14"/>
      <c r="D48" s="21"/>
      <c r="E48" s="22"/>
      <c r="F48" s="40"/>
      <c r="G48" s="17"/>
      <c r="H48" s="41"/>
    </row>
    <row r="49" spans="2:8" x14ac:dyDescent="0.25">
      <c r="B49" s="50"/>
      <c r="C49" s="14"/>
      <c r="D49" s="21"/>
      <c r="E49" s="22"/>
      <c r="F49" s="40"/>
      <c r="G49" s="17"/>
      <c r="H49" s="41"/>
    </row>
    <row r="50" spans="2:8" x14ac:dyDescent="0.25">
      <c r="B50" s="50"/>
      <c r="C50" s="14"/>
      <c r="D50" s="21"/>
      <c r="E50" s="22"/>
      <c r="F50" s="40"/>
      <c r="G50" s="17"/>
      <c r="H50" s="41"/>
    </row>
    <row r="51" spans="2:8" x14ac:dyDescent="0.25">
      <c r="B51" s="50"/>
      <c r="C51" s="14"/>
      <c r="D51" s="21"/>
      <c r="E51" s="22"/>
      <c r="F51" s="40"/>
      <c r="G51" s="17"/>
      <c r="H51" s="41"/>
    </row>
    <row r="52" spans="2:8" x14ac:dyDescent="0.25">
      <c r="B52" s="50"/>
      <c r="C52" s="14"/>
      <c r="D52" s="21"/>
      <c r="E52" s="22"/>
      <c r="F52" s="40"/>
      <c r="G52" s="17"/>
      <c r="H52" s="41"/>
    </row>
    <row r="53" spans="2:8" x14ac:dyDescent="0.25">
      <c r="B53" s="50"/>
      <c r="C53" s="14"/>
      <c r="D53" s="21"/>
      <c r="E53" s="22"/>
      <c r="F53" s="40"/>
      <c r="G53" s="17"/>
      <c r="H53" s="41"/>
    </row>
    <row r="54" spans="2:8" x14ac:dyDescent="0.25">
      <c r="B54" s="50"/>
      <c r="C54" s="14"/>
      <c r="D54" s="21"/>
      <c r="E54" s="22"/>
      <c r="F54" s="40"/>
      <c r="G54" s="17"/>
      <c r="H54" s="41"/>
    </row>
    <row r="55" spans="2:8" x14ac:dyDescent="0.25">
      <c r="B55" s="50"/>
      <c r="C55" s="14"/>
      <c r="D55" s="21"/>
      <c r="E55" s="22"/>
      <c r="F55" s="40"/>
      <c r="G55" s="17"/>
      <c r="H55" s="41"/>
    </row>
    <row r="56" spans="2:8" x14ac:dyDescent="0.25">
      <c r="B56" s="50"/>
      <c r="C56" s="14"/>
      <c r="D56" s="21"/>
      <c r="E56" s="22"/>
      <c r="F56" s="40"/>
      <c r="G56" s="17"/>
      <c r="H56" s="41"/>
    </row>
    <row r="57" spans="2:8" x14ac:dyDescent="0.25">
      <c r="B57" s="50"/>
      <c r="C57" s="14"/>
      <c r="D57" s="21"/>
      <c r="E57" s="22"/>
      <c r="F57" s="39"/>
      <c r="G57" s="17"/>
      <c r="H57" s="42"/>
    </row>
    <row r="58" spans="2:8" x14ac:dyDescent="0.25">
      <c r="B58" s="50"/>
      <c r="C58" s="14"/>
      <c r="D58" s="21"/>
      <c r="E58" s="22"/>
      <c r="F58" s="39"/>
      <c r="G58" s="17"/>
      <c r="H58" s="42"/>
    </row>
    <row r="59" spans="2:8" x14ac:dyDescent="0.25">
      <c r="B59" s="50"/>
      <c r="C59" s="14"/>
      <c r="D59" s="21"/>
      <c r="E59" s="22"/>
      <c r="F59" s="39"/>
      <c r="G59" s="17"/>
      <c r="H59" s="42"/>
    </row>
    <row r="60" spans="2:8" x14ac:dyDescent="0.25">
      <c r="B60" s="50"/>
      <c r="C60" s="14"/>
      <c r="D60" s="21"/>
      <c r="E60" s="25"/>
      <c r="F60" s="28"/>
      <c r="G60" s="17"/>
      <c r="H60" s="18"/>
    </row>
    <row r="61" spans="2:8" x14ac:dyDescent="0.25">
      <c r="B61" s="50"/>
      <c r="C61" s="14"/>
      <c r="D61" s="21"/>
      <c r="E61" s="25"/>
      <c r="F61" s="28"/>
      <c r="G61" s="17"/>
      <c r="H61" s="18"/>
    </row>
    <row r="62" spans="2:8" x14ac:dyDescent="0.25">
      <c r="B62" s="50"/>
      <c r="C62" s="14"/>
      <c r="D62" s="21"/>
      <c r="E62" s="25"/>
      <c r="F62" s="28"/>
      <c r="G62" s="17"/>
      <c r="H62" s="18"/>
    </row>
    <row r="63" spans="2:8" x14ac:dyDescent="0.25">
      <c r="B63" s="50"/>
      <c r="C63" s="14"/>
      <c r="D63" s="21"/>
      <c r="E63" s="25"/>
      <c r="F63" s="28"/>
      <c r="G63" s="17"/>
      <c r="H63" s="18"/>
    </row>
    <row r="64" spans="2:8" s="37" customFormat="1" x14ac:dyDescent="0.25">
      <c r="B64" s="50"/>
      <c r="C64" s="14"/>
      <c r="D64" s="21"/>
      <c r="E64" s="25"/>
      <c r="F64" s="28"/>
      <c r="G64" s="17"/>
      <c r="H64" s="18"/>
    </row>
    <row r="65" spans="2:8" s="37" customFormat="1" x14ac:dyDescent="0.25">
      <c r="B65" s="50"/>
      <c r="C65" s="14"/>
      <c r="D65" s="21"/>
      <c r="E65" s="25"/>
      <c r="F65" s="28"/>
      <c r="G65" s="17"/>
      <c r="H65" s="18"/>
    </row>
    <row r="66" spans="2:8" x14ac:dyDescent="0.25">
      <c r="B66" s="50"/>
      <c r="C66" s="14"/>
      <c r="D66" s="21"/>
      <c r="E66" s="22"/>
      <c r="F66" s="39"/>
      <c r="G66" s="17"/>
      <c r="H66" s="42"/>
    </row>
    <row r="67" spans="2:8" x14ac:dyDescent="0.25">
      <c r="B67" s="50"/>
      <c r="C67" s="14"/>
      <c r="D67" s="21"/>
      <c r="E67" s="22"/>
      <c r="F67" s="39"/>
      <c r="G67" s="17"/>
      <c r="H67" s="42"/>
    </row>
    <row r="68" spans="2:8" x14ac:dyDescent="0.25">
      <c r="B68" s="50"/>
      <c r="C68" s="14"/>
      <c r="D68" s="21"/>
      <c r="E68" s="22"/>
      <c r="F68" s="39"/>
      <c r="G68" s="17"/>
      <c r="H68" s="42"/>
    </row>
    <row r="69" spans="2:8" x14ac:dyDescent="0.25">
      <c r="B69" s="50"/>
      <c r="C69" s="14"/>
      <c r="D69" s="21"/>
      <c r="E69" s="22"/>
      <c r="F69" s="39"/>
      <c r="G69" s="17"/>
      <c r="H69" s="42"/>
    </row>
    <row r="70" spans="2:8" x14ac:dyDescent="0.25">
      <c r="B70" s="50"/>
      <c r="C70" s="14"/>
      <c r="D70" s="21"/>
      <c r="E70" s="22"/>
      <c r="F70" s="39"/>
      <c r="G70" s="17"/>
      <c r="H70" s="42"/>
    </row>
    <row r="71" spans="2:8" x14ac:dyDescent="0.25">
      <c r="B71" s="50"/>
      <c r="C71" s="14"/>
      <c r="D71" s="21"/>
      <c r="E71" s="22"/>
      <c r="F71" s="39"/>
      <c r="G71" s="17"/>
      <c r="H71" s="42"/>
    </row>
    <row r="72" spans="2:8" x14ac:dyDescent="0.25">
      <c r="B72" s="50"/>
      <c r="C72" s="14"/>
      <c r="D72" s="21"/>
      <c r="E72" s="22"/>
      <c r="F72" s="39"/>
      <c r="G72" s="17"/>
      <c r="H72" s="42"/>
    </row>
    <row r="73" spans="2:8" s="29" customFormat="1" ht="19.5" customHeight="1" x14ac:dyDescent="0.25">
      <c r="B73" s="90" t="str">
        <f>$B$10</f>
        <v>C6.1</v>
      </c>
      <c r="C73" s="31" t="s">
        <v>364</v>
      </c>
      <c r="D73" s="32"/>
      <c r="E73" s="33"/>
      <c r="F73" s="32"/>
      <c r="G73" s="34"/>
      <c r="H73" s="35"/>
    </row>
  </sheetData>
  <mergeCells count="4">
    <mergeCell ref="E1:G1"/>
    <mergeCell ref="B4:F4"/>
    <mergeCell ref="G4:G7"/>
    <mergeCell ref="B5:F7"/>
  </mergeCells>
  <printOptions horizontalCentered="1"/>
  <pageMargins left="0.43307086614173229" right="0.31496062992125984" top="0.43307086614173229" bottom="0.62992125984251968" header="0.35433070866141736" footer="0.31496062992125984"/>
  <pageSetup paperSize="9" scale="82" firstPageNumber="31" fitToHeight="0" orientation="portrait" cellComments="asDisplayed" useFirstPageNumber="1" r:id="rId1"/>
  <headerFooter>
    <oddHeader xml:space="preserve">&amp;R&amp;"Arial,Bold Italic"
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84">
    <pageSetUpPr fitToPage="1"/>
  </sheetPr>
  <dimension ref="A1:H108"/>
  <sheetViews>
    <sheetView view="pageBreakPreview" zoomScaleNormal="125" zoomScaleSheetLayoutView="100" zoomScalePageLayoutView="125" workbookViewId="0">
      <pane xSplit="4" ySplit="1" topLeftCell="E2" activePane="bottomRight" state="frozen"/>
      <selection activeCell="D48" sqref="D48"/>
      <selection pane="topRight" activeCell="D48" sqref="D48"/>
      <selection pane="bottomLeft" activeCell="D48" sqref="D48"/>
      <selection pane="bottomRight" activeCell="E30" sqref="E30"/>
    </sheetView>
  </sheetViews>
  <sheetFormatPr defaultColWidth="8.90625" defaultRowHeight="12.5" x14ac:dyDescent="0.25"/>
  <cols>
    <col min="1" max="1" width="0.90625" style="1" customWidth="1"/>
    <col min="2" max="2" width="13.6328125" style="36" customWidth="1"/>
    <col min="3" max="3" width="45.6328125" style="3" customWidth="1"/>
    <col min="4" max="4" width="13.6328125" style="4" customWidth="1"/>
    <col min="5" max="5" width="15.6328125" style="4" customWidth="1"/>
    <col min="6" max="6" width="15.6328125" style="1" customWidth="1"/>
    <col min="7" max="7" width="15.6328125" style="5" customWidth="1"/>
    <col min="8" max="8" width="0.90625" style="5" customWidth="1"/>
    <col min="9" max="16384" width="8.90625" style="1"/>
  </cols>
  <sheetData>
    <row r="1" spans="2:8" ht="13" x14ac:dyDescent="0.25">
      <c r="B1" s="2" t="str">
        <f>Client1</f>
        <v>Province of KwaZulu-Natal</v>
      </c>
      <c r="E1" s="245" t="str">
        <f>"Contract No. "&amp;ContractNo</f>
        <v>Contract No. ZNB01544/00000/00/HOD/INF/22/T</v>
      </c>
      <c r="F1" s="245"/>
      <c r="G1" s="245"/>
    </row>
    <row r="2" spans="2:8" ht="13" x14ac:dyDescent="0.25">
      <c r="B2" s="78" t="str">
        <f>Client2</f>
        <v>Department of Transport</v>
      </c>
    </row>
    <row r="3" spans="2:8" x14ac:dyDescent="0.25">
      <c r="B3" s="3"/>
    </row>
    <row r="4" spans="2:8" ht="12.75" customHeight="1" x14ac:dyDescent="0.25">
      <c r="B4" s="235" t="s">
        <v>8</v>
      </c>
      <c r="C4" s="236"/>
      <c r="D4" s="236"/>
      <c r="E4" s="236"/>
      <c r="F4" s="236"/>
      <c r="G4" s="248" t="str">
        <f>"CHAPTER "&amp;B10</f>
        <v>CHAPTER C11.4</v>
      </c>
      <c r="H4" s="6"/>
    </row>
    <row r="5" spans="2:8" ht="7.5" customHeight="1" x14ac:dyDescent="0.25">
      <c r="B5" s="238" t="str">
        <f>ContractDescription</f>
        <v>THE CONSTRUCTION OF THE WHITE MFOLOZI RIVER BRIDGE NO.3600 AND GRAVEL LINK ROAD D2047 FROM KM 7.318 TO KM 14.300 IN THE ZULULAND DISTRICT UNDER EMPANGENI REGION</v>
      </c>
      <c r="C5" s="239"/>
      <c r="D5" s="239"/>
      <c r="E5" s="239"/>
      <c r="F5" s="239"/>
      <c r="G5" s="249"/>
      <c r="H5" s="8"/>
    </row>
    <row r="6" spans="2:8" ht="12.75" customHeight="1" x14ac:dyDescent="0.25">
      <c r="B6" s="238"/>
      <c r="C6" s="239"/>
      <c r="D6" s="239"/>
      <c r="E6" s="239"/>
      <c r="F6" s="239"/>
      <c r="G6" s="249"/>
      <c r="H6" s="8"/>
    </row>
    <row r="7" spans="2:8" s="9" customFormat="1" ht="7.5" customHeight="1" x14ac:dyDescent="0.25">
      <c r="B7" s="240"/>
      <c r="C7" s="241"/>
      <c r="D7" s="241"/>
      <c r="E7" s="241"/>
      <c r="F7" s="241"/>
      <c r="G7" s="250"/>
      <c r="H7" s="12"/>
    </row>
    <row r="8" spans="2:8" s="9" customFormat="1" ht="24.9" customHeight="1" x14ac:dyDescent="0.25">
      <c r="B8" s="10" t="s">
        <v>0</v>
      </c>
      <c r="C8" s="11" t="s">
        <v>1</v>
      </c>
      <c r="D8" s="11" t="s">
        <v>2</v>
      </c>
      <c r="E8" s="11" t="s">
        <v>3</v>
      </c>
      <c r="F8" s="11" t="s">
        <v>4</v>
      </c>
      <c r="G8" s="11" t="s">
        <v>5</v>
      </c>
      <c r="H8" s="12"/>
    </row>
    <row r="9" spans="2:8" x14ac:dyDescent="0.25">
      <c r="B9" s="50"/>
      <c r="C9" s="14"/>
      <c r="D9" s="15"/>
      <c r="E9" s="15"/>
      <c r="F9" s="16"/>
      <c r="G9" s="24" t="str">
        <f>IF(D9="","",E9*F9)</f>
        <v/>
      </c>
      <c r="H9" s="18"/>
    </row>
    <row r="10" spans="2:8" ht="13" x14ac:dyDescent="0.25">
      <c r="B10" s="65" t="s">
        <v>372</v>
      </c>
      <c r="C10" s="19" t="s">
        <v>371</v>
      </c>
      <c r="D10" s="15"/>
      <c r="E10" s="15"/>
      <c r="F10" s="16"/>
      <c r="G10" s="24"/>
      <c r="H10" s="18"/>
    </row>
    <row r="11" spans="2:8" x14ac:dyDescent="0.25">
      <c r="B11" s="50"/>
      <c r="C11" s="14"/>
      <c r="D11" s="15"/>
      <c r="E11" s="15"/>
      <c r="F11" s="16"/>
      <c r="G11" s="24"/>
      <c r="H11" s="18"/>
    </row>
    <row r="12" spans="2:8" x14ac:dyDescent="0.25">
      <c r="B12" s="50" t="s">
        <v>354</v>
      </c>
      <c r="C12" s="14" t="s">
        <v>353</v>
      </c>
      <c r="D12" s="15"/>
      <c r="E12" s="15"/>
      <c r="F12" s="16"/>
      <c r="G12" s="24" t="str">
        <f t="shared" ref="G12:G17" si="0">IF(D12="","",E12*F12)</f>
        <v/>
      </c>
      <c r="H12" s="18"/>
    </row>
    <row r="13" spans="2:8" x14ac:dyDescent="0.25">
      <c r="B13" s="50"/>
      <c r="C13" s="14"/>
      <c r="D13" s="15"/>
      <c r="E13" s="15"/>
      <c r="F13" s="16"/>
      <c r="G13" s="24" t="str">
        <f t="shared" si="0"/>
        <v/>
      </c>
      <c r="H13" s="18"/>
    </row>
    <row r="14" spans="2:8" ht="18" customHeight="1" x14ac:dyDescent="0.25">
      <c r="B14" s="57" t="s">
        <v>346</v>
      </c>
      <c r="C14" s="52" t="s">
        <v>352</v>
      </c>
      <c r="D14" s="15"/>
      <c r="E14" s="15"/>
      <c r="F14" s="16"/>
      <c r="G14" s="24" t="str">
        <f t="shared" si="0"/>
        <v/>
      </c>
      <c r="H14" s="18"/>
    </row>
    <row r="15" spans="2:8" x14ac:dyDescent="0.25">
      <c r="B15" s="57"/>
      <c r="C15" s="14"/>
      <c r="D15" s="15"/>
      <c r="E15" s="15"/>
      <c r="F15" s="16"/>
      <c r="G15" s="24" t="str">
        <f t="shared" si="0"/>
        <v/>
      </c>
      <c r="H15" s="18"/>
    </row>
    <row r="16" spans="2:8" x14ac:dyDescent="0.25">
      <c r="B16" s="50" t="s">
        <v>40</v>
      </c>
      <c r="C16" s="14" t="s">
        <v>345</v>
      </c>
      <c r="D16" s="21" t="s">
        <v>6</v>
      </c>
      <c r="E16" s="22">
        <v>3271</v>
      </c>
      <c r="F16" s="23"/>
      <c r="G16" s="24"/>
      <c r="H16" s="56"/>
    </row>
    <row r="17" spans="2:8" x14ac:dyDescent="0.25">
      <c r="B17" s="57"/>
      <c r="C17" s="14"/>
      <c r="D17" s="15"/>
      <c r="E17" s="25"/>
      <c r="F17" s="16"/>
      <c r="G17" s="24"/>
      <c r="H17" s="18"/>
    </row>
    <row r="18" spans="2:8" x14ac:dyDescent="0.25">
      <c r="B18" s="50" t="s">
        <v>351</v>
      </c>
      <c r="C18" s="26" t="s">
        <v>350</v>
      </c>
      <c r="D18" s="21"/>
      <c r="E18" s="25"/>
      <c r="F18" s="62"/>
      <c r="G18" s="24"/>
      <c r="H18" s="61"/>
    </row>
    <row r="19" spans="2:8" x14ac:dyDescent="0.25">
      <c r="B19" s="57"/>
      <c r="C19" s="26"/>
      <c r="D19" s="59"/>
      <c r="E19" s="25"/>
      <c r="F19" s="60"/>
      <c r="G19" s="24"/>
      <c r="H19" s="61"/>
    </row>
    <row r="20" spans="2:8" ht="25" x14ac:dyDescent="0.25">
      <c r="B20" s="50" t="s">
        <v>44</v>
      </c>
      <c r="C20" s="14" t="s">
        <v>458</v>
      </c>
      <c r="D20" s="21" t="s">
        <v>35</v>
      </c>
      <c r="E20" s="22">
        <v>97</v>
      </c>
      <c r="F20" s="48"/>
      <c r="G20" s="24"/>
      <c r="H20" s="18"/>
    </row>
    <row r="21" spans="2:8" x14ac:dyDescent="0.25">
      <c r="B21" s="50"/>
      <c r="C21" s="27"/>
      <c r="D21" s="21"/>
      <c r="E21" s="25"/>
      <c r="F21" s="62"/>
      <c r="G21" s="24"/>
      <c r="H21" s="61"/>
    </row>
    <row r="22" spans="2:8" x14ac:dyDescent="0.25">
      <c r="B22" s="50" t="s">
        <v>591</v>
      </c>
      <c r="C22" s="96" t="s">
        <v>592</v>
      </c>
      <c r="D22" s="21"/>
      <c r="E22" s="25"/>
      <c r="F22" s="62"/>
      <c r="G22" s="24"/>
      <c r="H22" s="61"/>
    </row>
    <row r="23" spans="2:8" x14ac:dyDescent="0.25">
      <c r="B23" s="50"/>
      <c r="C23" s="96"/>
      <c r="D23" s="21"/>
      <c r="E23" s="25"/>
      <c r="F23" s="62"/>
      <c r="G23" s="24"/>
      <c r="H23" s="61"/>
    </row>
    <row r="24" spans="2:8" ht="25" x14ac:dyDescent="0.25">
      <c r="B24" s="50" t="s">
        <v>593</v>
      </c>
      <c r="C24" s="96" t="s">
        <v>594</v>
      </c>
      <c r="D24" s="21" t="s">
        <v>6</v>
      </c>
      <c r="E24" s="22">
        <v>491</v>
      </c>
      <c r="F24" s="23"/>
      <c r="G24" s="159"/>
      <c r="H24" s="61"/>
    </row>
    <row r="25" spans="2:8" x14ac:dyDescent="0.25">
      <c r="B25" s="50"/>
      <c r="C25" s="96"/>
      <c r="D25" s="21"/>
      <c r="E25" s="25"/>
      <c r="F25" s="62"/>
      <c r="G25" s="24"/>
      <c r="H25" s="61"/>
    </row>
    <row r="26" spans="2:8" x14ac:dyDescent="0.25">
      <c r="B26" s="50" t="s">
        <v>349</v>
      </c>
      <c r="C26" s="14" t="s">
        <v>344</v>
      </c>
      <c r="D26" s="21"/>
      <c r="E26" s="25"/>
      <c r="F26" s="28"/>
      <c r="G26" s="24"/>
      <c r="H26" s="18"/>
    </row>
    <row r="27" spans="2:8" x14ac:dyDescent="0.25">
      <c r="B27" s="57"/>
      <c r="C27" s="14"/>
      <c r="D27" s="15"/>
      <c r="E27" s="25"/>
      <c r="F27" s="28"/>
      <c r="G27" s="24"/>
      <c r="H27" s="18"/>
    </row>
    <row r="28" spans="2:8" x14ac:dyDescent="0.25">
      <c r="B28" s="50" t="s">
        <v>348</v>
      </c>
      <c r="C28" s="27" t="s">
        <v>347</v>
      </c>
      <c r="D28" s="21" t="s">
        <v>35</v>
      </c>
      <c r="E28" s="183">
        <v>909</v>
      </c>
      <c r="F28" s="62"/>
      <c r="G28" s="24"/>
      <c r="H28" s="56"/>
    </row>
    <row r="29" spans="2:8" x14ac:dyDescent="0.25">
      <c r="B29" s="57"/>
      <c r="C29" s="14"/>
      <c r="D29" s="15"/>
      <c r="E29" s="25"/>
      <c r="F29" s="60"/>
      <c r="G29" s="24"/>
      <c r="H29" s="61"/>
    </row>
    <row r="30" spans="2:8" x14ac:dyDescent="0.25">
      <c r="B30" s="50" t="s">
        <v>343</v>
      </c>
      <c r="C30" s="14" t="s">
        <v>342</v>
      </c>
      <c r="D30" s="21" t="s">
        <v>35</v>
      </c>
      <c r="E30" s="187">
        <v>909</v>
      </c>
      <c r="F30" s="63"/>
      <c r="G30" s="24"/>
      <c r="H30" s="18"/>
    </row>
    <row r="31" spans="2:8" x14ac:dyDescent="0.25">
      <c r="B31" s="50"/>
      <c r="C31" s="14"/>
      <c r="D31" s="21"/>
      <c r="E31" s="15"/>
      <c r="F31" s="63"/>
      <c r="G31" s="24"/>
      <c r="H31" s="18"/>
    </row>
    <row r="32" spans="2:8" ht="25" x14ac:dyDescent="0.25">
      <c r="B32" s="50" t="s">
        <v>341</v>
      </c>
      <c r="C32" s="14" t="s">
        <v>340</v>
      </c>
      <c r="D32" s="21" t="s">
        <v>35</v>
      </c>
      <c r="E32" s="188">
        <v>909</v>
      </c>
      <c r="F32" s="62"/>
      <c r="G32" s="24"/>
      <c r="H32" s="18"/>
    </row>
    <row r="33" spans="2:8" x14ac:dyDescent="0.25">
      <c r="B33" s="57"/>
      <c r="C33" s="14"/>
      <c r="D33" s="15"/>
      <c r="E33" s="25"/>
      <c r="F33" s="62"/>
      <c r="G33" s="24"/>
      <c r="H33" s="18"/>
    </row>
    <row r="34" spans="2:8" x14ac:dyDescent="0.25">
      <c r="B34" s="50"/>
      <c r="C34" s="113"/>
      <c r="D34" s="21"/>
      <c r="E34" s="186"/>
      <c r="F34" s="40"/>
      <c r="G34" s="24"/>
      <c r="H34" s="18"/>
    </row>
    <row r="35" spans="2:8" x14ac:dyDescent="0.25">
      <c r="B35" s="50"/>
      <c r="C35" s="14"/>
      <c r="D35" s="21"/>
      <c r="E35" s="25"/>
      <c r="F35" s="28"/>
      <c r="G35" s="24"/>
      <c r="H35" s="18"/>
    </row>
    <row r="36" spans="2:8" x14ac:dyDescent="0.25">
      <c r="B36" s="50"/>
      <c r="C36" s="172"/>
      <c r="D36" s="21"/>
      <c r="E36" s="185"/>
      <c r="F36" s="40"/>
      <c r="G36" s="24"/>
      <c r="H36" s="18"/>
    </row>
    <row r="37" spans="2:8" x14ac:dyDescent="0.25">
      <c r="B37" s="50"/>
      <c r="C37" s="14"/>
      <c r="D37" s="15"/>
      <c r="E37" s="25"/>
      <c r="F37" s="28"/>
      <c r="G37" s="24"/>
      <c r="H37" s="18"/>
    </row>
    <row r="38" spans="2:8" x14ac:dyDescent="0.25">
      <c r="B38" s="50"/>
      <c r="C38" s="172"/>
      <c r="D38" s="21"/>
      <c r="E38" s="25"/>
      <c r="F38" s="62"/>
      <c r="G38" s="24"/>
      <c r="H38" s="56"/>
    </row>
    <row r="39" spans="2:8" x14ac:dyDescent="0.25">
      <c r="B39" s="57"/>
      <c r="C39" s="14"/>
      <c r="D39" s="15"/>
      <c r="E39" s="25"/>
      <c r="F39" s="28"/>
      <c r="G39" s="24"/>
      <c r="H39" s="18"/>
    </row>
    <row r="40" spans="2:8" x14ac:dyDescent="0.25">
      <c r="B40" s="50"/>
      <c r="C40" s="14"/>
      <c r="D40" s="21"/>
      <c r="E40" s="25"/>
      <c r="F40" s="58"/>
      <c r="G40" s="24"/>
      <c r="H40" s="18"/>
    </row>
    <row r="41" spans="2:8" x14ac:dyDescent="0.25">
      <c r="B41" s="57"/>
      <c r="C41" s="74"/>
      <c r="D41" s="15"/>
      <c r="E41" s="15"/>
      <c r="F41" s="16"/>
      <c r="G41" s="24" t="str">
        <f t="shared" ref="G33:G41" si="1">IF(D41="","",E41*F41)</f>
        <v/>
      </c>
      <c r="H41" s="18"/>
    </row>
    <row r="42" spans="2:8" x14ac:dyDescent="0.25">
      <c r="B42" s="50"/>
      <c r="C42" s="14"/>
      <c r="D42" s="21"/>
      <c r="E42" s="15"/>
      <c r="F42" s="62"/>
      <c r="G42" s="24"/>
      <c r="H42" s="18"/>
    </row>
    <row r="43" spans="2:8" x14ac:dyDescent="0.25">
      <c r="B43" s="57"/>
      <c r="C43" s="14"/>
      <c r="D43" s="15"/>
      <c r="E43" s="15"/>
      <c r="F43" s="62"/>
      <c r="G43" s="24"/>
      <c r="H43" s="18"/>
    </row>
    <row r="44" spans="2:8" x14ac:dyDescent="0.25">
      <c r="B44" s="91"/>
      <c r="C44" s="27"/>
      <c r="D44" s="21"/>
      <c r="E44" s="15"/>
      <c r="F44" s="62"/>
      <c r="G44" s="24"/>
      <c r="H44" s="18"/>
    </row>
    <row r="45" spans="2:8" x14ac:dyDescent="0.25">
      <c r="B45" s="57"/>
      <c r="C45" s="14"/>
      <c r="D45" s="15"/>
      <c r="E45" s="15"/>
      <c r="F45" s="62"/>
      <c r="G45" s="24"/>
      <c r="H45" s="18"/>
    </row>
    <row r="46" spans="2:8" x14ac:dyDescent="0.25">
      <c r="B46" s="50"/>
      <c r="C46" s="14"/>
      <c r="D46" s="21"/>
      <c r="E46" s="15"/>
      <c r="F46" s="63"/>
      <c r="G46" s="24"/>
      <c r="H46" s="18"/>
    </row>
    <row r="47" spans="2:8" x14ac:dyDescent="0.25">
      <c r="B47" s="50"/>
      <c r="C47" s="14"/>
      <c r="D47" s="21"/>
      <c r="E47" s="15"/>
      <c r="F47" s="63"/>
      <c r="G47" s="24"/>
      <c r="H47" s="18"/>
    </row>
    <row r="48" spans="2:8" x14ac:dyDescent="0.25">
      <c r="B48" s="50"/>
      <c r="C48" s="14"/>
      <c r="D48" s="21"/>
      <c r="E48" s="59"/>
      <c r="F48" s="62"/>
      <c r="G48" s="24"/>
      <c r="H48" s="18"/>
    </row>
    <row r="49" spans="2:8" x14ac:dyDescent="0.25">
      <c r="B49" s="57"/>
      <c r="C49" s="14"/>
      <c r="D49" s="15"/>
      <c r="E49" s="15"/>
      <c r="F49" s="62"/>
      <c r="G49" s="24"/>
      <c r="H49" s="18"/>
    </row>
    <row r="50" spans="2:8" x14ac:dyDescent="0.25">
      <c r="B50" s="50"/>
      <c r="C50" s="27"/>
      <c r="D50" s="21"/>
      <c r="E50" s="59"/>
      <c r="F50" s="62"/>
      <c r="G50" s="24"/>
      <c r="H50" s="18"/>
    </row>
    <row r="51" spans="2:8" x14ac:dyDescent="0.25">
      <c r="B51" s="50"/>
      <c r="C51" s="96"/>
      <c r="D51" s="21"/>
      <c r="E51" s="59"/>
      <c r="F51" s="62"/>
      <c r="G51" s="24"/>
      <c r="H51" s="18"/>
    </row>
    <row r="52" spans="2:8" x14ac:dyDescent="0.25">
      <c r="B52" s="50"/>
      <c r="C52" s="96"/>
      <c r="D52" s="21"/>
      <c r="E52" s="59"/>
      <c r="F52" s="62"/>
      <c r="G52" s="24"/>
      <c r="H52" s="18"/>
    </row>
    <row r="53" spans="2:8" x14ac:dyDescent="0.25">
      <c r="B53" s="50"/>
      <c r="C53" s="96"/>
      <c r="D53" s="21"/>
      <c r="E53" s="59"/>
      <c r="F53" s="62"/>
      <c r="G53" s="24"/>
      <c r="H53" s="18"/>
    </row>
    <row r="54" spans="2:8" x14ac:dyDescent="0.25">
      <c r="B54" s="50"/>
      <c r="C54" s="96"/>
      <c r="D54" s="21"/>
      <c r="E54" s="59"/>
      <c r="F54" s="62"/>
      <c r="G54" s="24"/>
      <c r="H54" s="18"/>
    </row>
    <row r="55" spans="2:8" x14ac:dyDescent="0.25">
      <c r="B55" s="50"/>
      <c r="C55" s="96"/>
      <c r="D55" s="21"/>
      <c r="E55" s="59"/>
      <c r="F55" s="62"/>
      <c r="G55" s="24"/>
      <c r="H55" s="18"/>
    </row>
    <row r="56" spans="2:8" x14ac:dyDescent="0.25">
      <c r="B56" s="50"/>
      <c r="C56" s="96"/>
      <c r="D56" s="21"/>
      <c r="E56" s="59"/>
      <c r="F56" s="62"/>
      <c r="G56" s="24"/>
      <c r="H56" s="18"/>
    </row>
    <row r="57" spans="2:8" x14ac:dyDescent="0.25">
      <c r="B57" s="50"/>
      <c r="C57" s="96"/>
      <c r="D57" s="21"/>
      <c r="E57" s="59"/>
      <c r="F57" s="62"/>
      <c r="G57" s="24"/>
      <c r="H57" s="18"/>
    </row>
    <row r="58" spans="2:8" x14ac:dyDescent="0.25">
      <c r="B58" s="50"/>
      <c r="C58" s="96"/>
      <c r="D58" s="21"/>
      <c r="E58" s="59"/>
      <c r="F58" s="62"/>
      <c r="G58" s="24"/>
      <c r="H58" s="18"/>
    </row>
    <row r="59" spans="2:8" x14ac:dyDescent="0.25">
      <c r="B59" s="50"/>
      <c r="C59" s="96"/>
      <c r="D59" s="21"/>
      <c r="E59" s="59"/>
      <c r="F59" s="62"/>
      <c r="G59" s="24"/>
      <c r="H59" s="18"/>
    </row>
    <row r="60" spans="2:8" x14ac:dyDescent="0.25">
      <c r="B60" s="50"/>
      <c r="C60" s="96"/>
      <c r="D60" s="21"/>
      <c r="E60" s="59"/>
      <c r="F60" s="62"/>
      <c r="G60" s="24"/>
      <c r="H60" s="18"/>
    </row>
    <row r="61" spans="2:8" x14ac:dyDescent="0.25">
      <c r="B61" s="57"/>
      <c r="C61" s="14"/>
      <c r="D61" s="15"/>
      <c r="E61" s="15"/>
      <c r="F61" s="62"/>
      <c r="G61" s="24"/>
      <c r="H61" s="18"/>
    </row>
    <row r="62" spans="2:8" x14ac:dyDescent="0.25">
      <c r="B62" s="50"/>
      <c r="C62" s="14"/>
      <c r="D62" s="21"/>
      <c r="E62" s="59"/>
      <c r="F62" s="62"/>
      <c r="G62" s="24"/>
      <c r="H62" s="61"/>
    </row>
    <row r="63" spans="2:8" x14ac:dyDescent="0.25">
      <c r="B63" s="57"/>
      <c r="C63" s="14"/>
      <c r="D63" s="15"/>
      <c r="E63" s="15"/>
      <c r="F63" s="62"/>
      <c r="G63" s="24"/>
      <c r="H63" s="18"/>
    </row>
    <row r="64" spans="2:8" x14ac:dyDescent="0.25">
      <c r="B64" s="57"/>
      <c r="C64" s="27"/>
      <c r="D64" s="15"/>
      <c r="E64" s="15"/>
      <c r="F64" s="62"/>
      <c r="G64" s="24"/>
      <c r="H64" s="18"/>
    </row>
    <row r="65" spans="2:8" x14ac:dyDescent="0.25">
      <c r="B65" s="57"/>
      <c r="C65" s="96"/>
      <c r="D65" s="15"/>
      <c r="E65" s="15"/>
      <c r="F65" s="62"/>
      <c r="G65" s="24"/>
      <c r="H65" s="18"/>
    </row>
    <row r="66" spans="2:8" x14ac:dyDescent="0.25">
      <c r="B66" s="57"/>
      <c r="C66" s="96"/>
      <c r="D66" s="15"/>
      <c r="E66" s="15"/>
      <c r="F66" s="62"/>
      <c r="G66" s="24"/>
      <c r="H66" s="18"/>
    </row>
    <row r="67" spans="2:8" x14ac:dyDescent="0.25">
      <c r="B67" s="57"/>
      <c r="C67" s="96"/>
      <c r="D67" s="15"/>
      <c r="E67" s="15"/>
      <c r="F67" s="62"/>
      <c r="G67" s="24"/>
      <c r="H67" s="18"/>
    </row>
    <row r="68" spans="2:8" x14ac:dyDescent="0.25">
      <c r="B68" s="57"/>
      <c r="C68" s="27"/>
      <c r="D68" s="15"/>
      <c r="E68" s="15"/>
      <c r="F68" s="62"/>
      <c r="G68" s="24"/>
      <c r="H68" s="18"/>
    </row>
    <row r="69" spans="2:8" x14ac:dyDescent="0.25">
      <c r="B69" s="57"/>
      <c r="C69" s="27"/>
      <c r="D69" s="15"/>
      <c r="E69" s="15"/>
      <c r="F69" s="62"/>
      <c r="G69" s="24"/>
      <c r="H69" s="18"/>
    </row>
    <row r="70" spans="2:8" x14ac:dyDescent="0.25">
      <c r="B70" s="50"/>
      <c r="C70" s="27"/>
      <c r="D70" s="21"/>
      <c r="E70" s="59"/>
      <c r="F70" s="62"/>
      <c r="G70" s="24"/>
      <c r="H70" s="64"/>
    </row>
    <row r="71" spans="2:8" x14ac:dyDescent="0.25">
      <c r="B71" s="50"/>
      <c r="C71" s="14"/>
      <c r="D71" s="15"/>
      <c r="E71" s="15"/>
      <c r="F71" s="16"/>
      <c r="G71" s="17" t="str">
        <f>IF(D71="","",E71*F71)</f>
        <v/>
      </c>
      <c r="H71" s="18"/>
    </row>
    <row r="72" spans="2:8" s="29" customFormat="1" ht="19.5" customHeight="1" x14ac:dyDescent="0.25">
      <c r="B72" s="90" t="str">
        <f>$B$10</f>
        <v>C11.4</v>
      </c>
      <c r="C72" s="31" t="s">
        <v>364</v>
      </c>
      <c r="D72" s="32"/>
      <c r="E72" s="33"/>
      <c r="F72" s="32"/>
      <c r="G72" s="34"/>
      <c r="H72" s="35"/>
    </row>
    <row r="73" spans="2:8" ht="13" x14ac:dyDescent="0.25">
      <c r="B73" s="46"/>
      <c r="C73" s="19"/>
      <c r="D73" s="21"/>
      <c r="E73" s="25"/>
      <c r="F73" s="62"/>
      <c r="G73" s="24"/>
      <c r="H73" s="61"/>
    </row>
    <row r="74" spans="2:8" x14ac:dyDescent="0.25">
      <c r="B74" s="20"/>
      <c r="C74" s="27"/>
      <c r="D74" s="21"/>
      <c r="E74" s="25"/>
      <c r="F74" s="62"/>
      <c r="G74" s="24"/>
      <c r="H74" s="61"/>
    </row>
    <row r="75" spans="2:8" x14ac:dyDescent="0.25">
      <c r="B75" s="20"/>
      <c r="C75" s="27"/>
      <c r="D75" s="21"/>
      <c r="E75" s="25"/>
      <c r="F75" s="62"/>
      <c r="G75" s="24"/>
      <c r="H75" s="61"/>
    </row>
    <row r="76" spans="2:8" x14ac:dyDescent="0.25">
      <c r="B76" s="55"/>
      <c r="C76" s="26"/>
      <c r="D76" s="59"/>
      <c r="E76" s="25"/>
      <c r="F76" s="60"/>
      <c r="G76" s="24"/>
      <c r="H76" s="61"/>
    </row>
    <row r="77" spans="2:8" x14ac:dyDescent="0.25">
      <c r="B77" s="50"/>
      <c r="C77" s="14"/>
      <c r="D77" s="21"/>
      <c r="E77" s="25"/>
      <c r="F77" s="58"/>
      <c r="G77" s="24"/>
      <c r="H77" s="61"/>
    </row>
    <row r="78" spans="2:8" x14ac:dyDescent="0.25">
      <c r="B78" s="55"/>
      <c r="C78" s="14"/>
      <c r="D78" s="15"/>
      <c r="E78" s="25"/>
      <c r="F78" s="60"/>
      <c r="G78" s="24"/>
      <c r="H78" s="61"/>
    </row>
    <row r="79" spans="2:8" ht="13" x14ac:dyDescent="0.25">
      <c r="B79" s="65"/>
      <c r="C79" s="7"/>
      <c r="D79" s="21"/>
      <c r="E79" s="25"/>
      <c r="F79" s="16"/>
      <c r="G79" s="24"/>
      <c r="H79" s="18"/>
    </row>
    <row r="80" spans="2:8" x14ac:dyDescent="0.25">
      <c r="B80" s="55"/>
      <c r="C80" s="14"/>
      <c r="D80" s="15"/>
      <c r="E80" s="25"/>
      <c r="F80" s="16"/>
      <c r="G80" s="24"/>
      <c r="H80" s="18"/>
    </row>
    <row r="81" spans="2:8" x14ac:dyDescent="0.25">
      <c r="B81" s="50"/>
      <c r="C81" s="14"/>
      <c r="D81" s="21"/>
      <c r="E81" s="25"/>
      <c r="F81" s="62"/>
      <c r="G81" s="24"/>
      <c r="H81" s="56"/>
    </row>
    <row r="82" spans="2:8" x14ac:dyDescent="0.25">
      <c r="B82" s="55"/>
      <c r="C82" s="14"/>
      <c r="D82" s="15"/>
      <c r="E82" s="25"/>
      <c r="F82" s="62"/>
      <c r="G82" s="24"/>
      <c r="H82" s="18"/>
    </row>
    <row r="83" spans="2:8" x14ac:dyDescent="0.25">
      <c r="B83" s="50"/>
      <c r="C83" s="14"/>
      <c r="D83" s="21"/>
      <c r="E83" s="25"/>
      <c r="F83" s="58"/>
      <c r="G83" s="24"/>
      <c r="H83" s="18"/>
    </row>
    <row r="84" spans="2:8" x14ac:dyDescent="0.25">
      <c r="B84" s="55"/>
      <c r="C84" s="14"/>
      <c r="D84" s="15"/>
      <c r="E84" s="25"/>
      <c r="F84" s="28"/>
      <c r="G84" s="24"/>
      <c r="H84" s="18"/>
    </row>
    <row r="85" spans="2:8" ht="13" x14ac:dyDescent="0.25">
      <c r="B85" s="65"/>
      <c r="C85" s="19"/>
      <c r="D85" s="21"/>
      <c r="E85" s="25"/>
      <c r="F85" s="28"/>
      <c r="G85" s="24"/>
      <c r="H85" s="18"/>
    </row>
    <row r="86" spans="2:8" x14ac:dyDescent="0.25">
      <c r="B86" s="55"/>
      <c r="C86" s="14"/>
      <c r="D86" s="15"/>
      <c r="E86" s="25"/>
      <c r="F86" s="28"/>
      <c r="G86" s="24"/>
      <c r="H86" s="18"/>
    </row>
    <row r="87" spans="2:8" x14ac:dyDescent="0.25">
      <c r="B87" s="50"/>
      <c r="C87" s="27"/>
      <c r="D87" s="21"/>
      <c r="E87" s="25"/>
      <c r="F87" s="62"/>
      <c r="G87" s="24"/>
      <c r="H87" s="56"/>
    </row>
    <row r="88" spans="2:8" x14ac:dyDescent="0.25">
      <c r="B88" s="55"/>
      <c r="C88" s="14"/>
      <c r="D88" s="15"/>
      <c r="E88" s="25"/>
      <c r="F88" s="28"/>
      <c r="G88" s="24"/>
      <c r="H88" s="18"/>
    </row>
    <row r="89" spans="2:8" x14ac:dyDescent="0.25">
      <c r="B89" s="50"/>
      <c r="C89" s="14"/>
      <c r="D89" s="21"/>
      <c r="E89" s="25"/>
      <c r="F89" s="58"/>
      <c r="G89" s="24"/>
      <c r="H89" s="18"/>
    </row>
    <row r="90" spans="2:8" x14ac:dyDescent="0.25">
      <c r="B90" s="55"/>
      <c r="C90" s="74"/>
      <c r="D90" s="15"/>
      <c r="E90" s="15"/>
      <c r="F90" s="16"/>
      <c r="G90" s="24"/>
      <c r="H90" s="18"/>
    </row>
    <row r="91" spans="2:8" ht="13" x14ac:dyDescent="0.25">
      <c r="B91" s="46"/>
      <c r="C91" s="19"/>
      <c r="D91" s="51"/>
      <c r="E91" s="15"/>
      <c r="F91" s="62"/>
      <c r="G91" s="24"/>
      <c r="H91" s="18"/>
    </row>
    <row r="92" spans="2:8" x14ac:dyDescent="0.25">
      <c r="B92" s="55"/>
      <c r="C92" s="14"/>
      <c r="D92" s="15"/>
      <c r="E92" s="15"/>
      <c r="F92" s="62"/>
      <c r="G92" s="24"/>
      <c r="H92" s="18"/>
    </row>
    <row r="93" spans="2:8" ht="13" x14ac:dyDescent="0.25">
      <c r="B93" s="92"/>
      <c r="C93" s="7"/>
      <c r="D93" s="21"/>
      <c r="E93" s="15"/>
      <c r="F93" s="62"/>
      <c r="G93" s="24"/>
      <c r="H93" s="18"/>
    </row>
    <row r="94" spans="2:8" x14ac:dyDescent="0.25">
      <c r="B94" s="55"/>
      <c r="C94" s="14"/>
      <c r="D94" s="15"/>
      <c r="E94" s="15"/>
      <c r="F94" s="62"/>
      <c r="G94" s="24"/>
      <c r="H94" s="18"/>
    </row>
    <row r="95" spans="2:8" x14ac:dyDescent="0.25">
      <c r="B95" s="50"/>
      <c r="C95" s="14"/>
      <c r="D95" s="21"/>
      <c r="E95" s="15"/>
      <c r="F95" s="63"/>
      <c r="G95" s="24"/>
      <c r="H95" s="18"/>
    </row>
    <row r="96" spans="2:8" x14ac:dyDescent="0.25">
      <c r="B96" s="13"/>
      <c r="C96" s="14"/>
      <c r="D96" s="21"/>
      <c r="E96" s="15"/>
      <c r="F96" s="63"/>
      <c r="G96" s="24"/>
      <c r="H96" s="18"/>
    </row>
    <row r="97" spans="1:8" ht="13" x14ac:dyDescent="0.25">
      <c r="B97" s="65"/>
      <c r="C97" s="19"/>
      <c r="D97" s="21"/>
      <c r="E97" s="59"/>
      <c r="F97" s="62"/>
      <c r="G97" s="24"/>
      <c r="H97" s="18"/>
    </row>
    <row r="98" spans="1:8" x14ac:dyDescent="0.25">
      <c r="B98" s="55"/>
      <c r="C98" s="14"/>
      <c r="D98" s="15"/>
      <c r="E98" s="15"/>
      <c r="F98" s="62"/>
      <c r="G98" s="24"/>
      <c r="H98" s="18"/>
    </row>
    <row r="99" spans="1:8" x14ac:dyDescent="0.25">
      <c r="B99" s="50"/>
      <c r="C99" s="27"/>
      <c r="D99" s="21"/>
      <c r="E99" s="59"/>
      <c r="F99" s="62"/>
      <c r="G99" s="24"/>
      <c r="H99" s="18"/>
    </row>
    <row r="100" spans="1:8" x14ac:dyDescent="0.25">
      <c r="B100" s="55"/>
      <c r="C100" s="14"/>
      <c r="D100" s="15"/>
      <c r="E100" s="15"/>
      <c r="F100" s="62"/>
      <c r="G100" s="24"/>
      <c r="H100" s="18"/>
    </row>
    <row r="101" spans="1:8" x14ac:dyDescent="0.25">
      <c r="B101" s="50"/>
      <c r="C101" s="14"/>
      <c r="D101" s="21"/>
      <c r="E101" s="59"/>
      <c r="F101" s="62"/>
      <c r="G101" s="24"/>
      <c r="H101" s="61"/>
    </row>
    <row r="102" spans="1:8" x14ac:dyDescent="0.25">
      <c r="B102" s="55"/>
      <c r="C102" s="14"/>
      <c r="D102" s="15"/>
      <c r="E102" s="15"/>
      <c r="F102" s="62"/>
      <c r="G102" s="24"/>
      <c r="H102" s="18"/>
    </row>
    <row r="103" spans="1:8" x14ac:dyDescent="0.25">
      <c r="B103" s="55"/>
      <c r="C103" s="27"/>
      <c r="D103" s="15"/>
      <c r="E103" s="15"/>
      <c r="F103" s="62"/>
      <c r="G103" s="24"/>
      <c r="H103" s="18"/>
    </row>
    <row r="104" spans="1:8" x14ac:dyDescent="0.25">
      <c r="B104" s="55"/>
      <c r="C104" s="27"/>
      <c r="D104" s="15"/>
      <c r="E104" s="15"/>
      <c r="F104" s="62"/>
      <c r="G104" s="24"/>
      <c r="H104" s="18"/>
    </row>
    <row r="105" spans="1:8" ht="13" x14ac:dyDescent="0.25">
      <c r="B105" s="99"/>
      <c r="C105" s="7"/>
      <c r="D105" s="15"/>
      <c r="E105" s="15"/>
      <c r="F105" s="62"/>
      <c r="G105" s="24"/>
      <c r="H105" s="18"/>
    </row>
    <row r="106" spans="1:8" ht="13" x14ac:dyDescent="0.25">
      <c r="B106" s="99"/>
      <c r="C106" s="7"/>
      <c r="D106" s="15"/>
      <c r="E106" s="15"/>
      <c r="F106" s="62"/>
      <c r="G106" s="24"/>
      <c r="H106" s="18"/>
    </row>
    <row r="107" spans="1:8" x14ac:dyDescent="0.25">
      <c r="B107" s="50"/>
      <c r="C107" s="27"/>
      <c r="D107" s="21"/>
      <c r="E107" s="59"/>
      <c r="F107" s="62"/>
      <c r="G107" s="24"/>
      <c r="H107" s="64"/>
    </row>
    <row r="108" spans="1:8" ht="13" x14ac:dyDescent="0.25">
      <c r="A108" s="5"/>
      <c r="B108" s="30"/>
      <c r="C108" s="31"/>
      <c r="D108" s="32"/>
      <c r="E108" s="33"/>
      <c r="F108" s="32"/>
      <c r="G108" s="34"/>
    </row>
  </sheetData>
  <mergeCells count="4">
    <mergeCell ref="E1:G1"/>
    <mergeCell ref="G4:G7"/>
    <mergeCell ref="B4:F4"/>
    <mergeCell ref="B5:F7"/>
  </mergeCells>
  <phoneticPr fontId="33" type="noConversion"/>
  <printOptions horizontalCentered="1"/>
  <pageMargins left="0.43307086614173229" right="0.31496062992125984" top="0.43307086614173229" bottom="0.62992125984251968" header="0.35433070866141736" footer="0.31496062992125984"/>
  <pageSetup paperSize="9" scale="80" firstPageNumber="31" fitToHeight="0" orientation="portrait" cellComments="asDisplayed" useFirstPageNumber="1" r:id="rId1"/>
  <headerFooter>
    <oddHeader xml:space="preserve">&amp;R&amp;"Arial,Bold Italic"
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6">
    <pageSetUpPr fitToPage="1"/>
  </sheetPr>
  <dimension ref="B1:H137"/>
  <sheetViews>
    <sheetView view="pageBreakPreview" zoomScaleNormal="125" zoomScaleSheetLayoutView="100" zoomScalePageLayoutView="125" workbookViewId="0">
      <selection activeCell="K35" sqref="K35"/>
    </sheetView>
  </sheetViews>
  <sheetFormatPr defaultColWidth="6.90625" defaultRowHeight="12.5" x14ac:dyDescent="0.25"/>
  <cols>
    <col min="1" max="1" width="0.90625" style="1" customWidth="1"/>
    <col min="2" max="2" width="11.6328125" style="36" customWidth="1"/>
    <col min="3" max="3" width="45.6328125" style="3" customWidth="1"/>
    <col min="4" max="4" width="13.6328125" style="4" customWidth="1"/>
    <col min="5" max="5" width="15.6328125" style="4" customWidth="1"/>
    <col min="6" max="6" width="15.6328125" style="1" customWidth="1"/>
    <col min="7" max="7" width="15.6328125" style="5" customWidth="1"/>
    <col min="8" max="8" width="0.90625" style="5" customWidth="1"/>
    <col min="9" max="16384" width="6.90625" style="1"/>
  </cols>
  <sheetData>
    <row r="1" spans="2:8" ht="13" x14ac:dyDescent="0.25">
      <c r="B1" s="2" t="str">
        <f>Client1</f>
        <v>Province of KwaZulu-Natal</v>
      </c>
      <c r="E1" s="245" t="str">
        <f>"Contract No. "&amp;ContractNo</f>
        <v>Contract No. ZNB01544/00000/00/HOD/INF/22/T</v>
      </c>
      <c r="F1" s="245"/>
      <c r="G1" s="245"/>
    </row>
    <row r="2" spans="2:8" ht="13" x14ac:dyDescent="0.25">
      <c r="B2" s="78" t="str">
        <f>Client2</f>
        <v>Department of Transport</v>
      </c>
    </row>
    <row r="3" spans="2:8" x14ac:dyDescent="0.25">
      <c r="B3" s="69"/>
      <c r="C3" s="69"/>
      <c r="D3" s="70"/>
      <c r="E3" s="70"/>
      <c r="F3" s="71"/>
      <c r="G3" s="79"/>
    </row>
    <row r="4" spans="2:8" ht="13" x14ac:dyDescent="0.25">
      <c r="B4" s="235" t="s">
        <v>8</v>
      </c>
      <c r="C4" s="236"/>
      <c r="D4" s="236"/>
      <c r="E4" s="236"/>
      <c r="F4" s="236"/>
      <c r="G4" s="242" t="str">
        <f>"CHAPTER "&amp;B10</f>
        <v>CHAPTER C13.1</v>
      </c>
      <c r="H4" s="6"/>
    </row>
    <row r="5" spans="2:8" ht="7.5" customHeight="1" x14ac:dyDescent="0.25">
      <c r="B5" s="238" t="str">
        <f>ContractDescription</f>
        <v>THE CONSTRUCTION OF THE WHITE MFOLOZI RIVER BRIDGE NO.3600 AND GRAVEL LINK ROAD D2047 FROM KM 7.318 TO KM 14.300 IN THE ZULULAND DISTRICT UNDER EMPANGENI REGION</v>
      </c>
      <c r="C5" s="239"/>
      <c r="D5" s="239"/>
      <c r="E5" s="239"/>
      <c r="F5" s="239"/>
      <c r="G5" s="243"/>
      <c r="H5" s="8"/>
    </row>
    <row r="6" spans="2:8" ht="12.75" customHeight="1" x14ac:dyDescent="0.25">
      <c r="B6" s="238"/>
      <c r="C6" s="239"/>
      <c r="D6" s="239"/>
      <c r="E6" s="239"/>
      <c r="F6" s="239"/>
      <c r="G6" s="243"/>
      <c r="H6" s="8"/>
    </row>
    <row r="7" spans="2:8" ht="7.5" customHeight="1" x14ac:dyDescent="0.25">
      <c r="B7" s="240"/>
      <c r="C7" s="241"/>
      <c r="D7" s="241"/>
      <c r="E7" s="241"/>
      <c r="F7" s="241"/>
      <c r="G7" s="244"/>
      <c r="H7" s="8"/>
    </row>
    <row r="8" spans="2:8" s="9" customFormat="1" ht="24.9" customHeight="1" x14ac:dyDescent="0.25">
      <c r="B8" s="10" t="s">
        <v>0</v>
      </c>
      <c r="C8" s="11" t="s">
        <v>1</v>
      </c>
      <c r="D8" s="11" t="s">
        <v>2</v>
      </c>
      <c r="E8" s="11" t="s">
        <v>3</v>
      </c>
      <c r="F8" s="11" t="s">
        <v>4</v>
      </c>
      <c r="G8" s="11" t="s">
        <v>5</v>
      </c>
      <c r="H8" s="12"/>
    </row>
    <row r="9" spans="2:8" x14ac:dyDescent="0.25">
      <c r="B9" s="50"/>
      <c r="C9" s="14"/>
      <c r="D9" s="15"/>
      <c r="E9" s="15"/>
      <c r="F9" s="16"/>
      <c r="G9" s="17" t="str">
        <f t="shared" ref="G9:G11" si="0">IF(D9="","",E9*F9)</f>
        <v/>
      </c>
      <c r="H9" s="18"/>
    </row>
    <row r="10" spans="2:8" ht="13" x14ac:dyDescent="0.25">
      <c r="B10" s="65" t="s">
        <v>220</v>
      </c>
      <c r="C10" s="19" t="s">
        <v>221</v>
      </c>
      <c r="D10" s="21"/>
      <c r="E10" s="21"/>
      <c r="F10" s="40"/>
      <c r="G10" s="17" t="str">
        <f t="shared" si="0"/>
        <v/>
      </c>
      <c r="H10" s="41"/>
    </row>
    <row r="11" spans="2:8" x14ac:dyDescent="0.25">
      <c r="B11" s="50"/>
      <c r="C11" s="14"/>
      <c r="D11" s="21"/>
      <c r="E11" s="21"/>
      <c r="F11" s="40"/>
      <c r="G11" s="17" t="str">
        <f t="shared" si="0"/>
        <v/>
      </c>
      <c r="H11" s="41"/>
    </row>
    <row r="12" spans="2:8" x14ac:dyDescent="0.25">
      <c r="B12" s="50" t="s">
        <v>229</v>
      </c>
      <c r="C12" s="14" t="s">
        <v>222</v>
      </c>
      <c r="D12" s="21"/>
      <c r="E12" s="22"/>
      <c r="F12" s="45"/>
      <c r="G12" s="17" t="str">
        <f t="shared" ref="G12:G24" si="1">IF(D12="","",E12*F12)</f>
        <v/>
      </c>
      <c r="H12" s="41"/>
    </row>
    <row r="13" spans="2:8" x14ac:dyDescent="0.25">
      <c r="B13" s="50"/>
      <c r="C13" s="1"/>
      <c r="D13" s="21"/>
      <c r="E13" s="22"/>
      <c r="F13" s="45"/>
      <c r="G13" s="17" t="str">
        <f t="shared" si="1"/>
        <v/>
      </c>
      <c r="H13" s="41"/>
    </row>
    <row r="14" spans="2:8" ht="25" x14ac:dyDescent="0.25">
      <c r="B14" s="50" t="s">
        <v>230</v>
      </c>
      <c r="C14" s="14" t="s">
        <v>223</v>
      </c>
      <c r="D14" s="21"/>
      <c r="E14" s="22"/>
      <c r="F14" s="39"/>
      <c r="G14" s="17" t="str">
        <f t="shared" si="1"/>
        <v/>
      </c>
      <c r="H14" s="42"/>
    </row>
    <row r="15" spans="2:8" x14ac:dyDescent="0.25">
      <c r="B15" s="50"/>
      <c r="C15" s="14"/>
      <c r="D15" s="21"/>
      <c r="E15" s="22"/>
      <c r="F15" s="45"/>
      <c r="G15" s="17" t="str">
        <f t="shared" si="1"/>
        <v/>
      </c>
      <c r="H15" s="42"/>
    </row>
    <row r="16" spans="2:8" ht="14.5" x14ac:dyDescent="0.25">
      <c r="B16" s="50" t="s">
        <v>40</v>
      </c>
      <c r="C16" s="14" t="s">
        <v>224</v>
      </c>
      <c r="D16" s="21" t="s">
        <v>23</v>
      </c>
      <c r="E16" s="22">
        <v>600</v>
      </c>
      <c r="F16" s="39"/>
      <c r="G16" s="17"/>
      <c r="H16" s="42"/>
    </row>
    <row r="17" spans="2:8" x14ac:dyDescent="0.25">
      <c r="B17" s="50"/>
      <c r="C17" s="14"/>
      <c r="D17" s="21"/>
      <c r="E17" s="22"/>
      <c r="F17" s="45"/>
      <c r="G17" s="17"/>
      <c r="H17" s="42"/>
    </row>
    <row r="18" spans="2:8" ht="14.5" x14ac:dyDescent="0.25">
      <c r="B18" s="50" t="s">
        <v>42</v>
      </c>
      <c r="C18" s="14" t="s">
        <v>225</v>
      </c>
      <c r="D18" s="21" t="s">
        <v>23</v>
      </c>
      <c r="E18" s="22">
        <v>900</v>
      </c>
      <c r="F18" s="39"/>
      <c r="G18" s="17"/>
      <c r="H18" s="41"/>
    </row>
    <row r="19" spans="2:8" x14ac:dyDescent="0.25">
      <c r="B19" s="50"/>
      <c r="C19" s="14"/>
      <c r="D19" s="21"/>
      <c r="E19" s="25"/>
      <c r="F19" s="28"/>
      <c r="G19" s="17"/>
      <c r="H19" s="41"/>
    </row>
    <row r="20" spans="2:8" ht="14.5" x14ac:dyDescent="0.25">
      <c r="B20" s="50" t="s">
        <v>54</v>
      </c>
      <c r="C20" s="14" t="s">
        <v>226</v>
      </c>
      <c r="D20" s="21" t="s">
        <v>23</v>
      </c>
      <c r="E20" s="25">
        <v>1000</v>
      </c>
      <c r="F20" s="62"/>
      <c r="G20" s="17"/>
    </row>
    <row r="21" spans="2:8" x14ac:dyDescent="0.25">
      <c r="B21" s="50"/>
      <c r="C21" s="14"/>
      <c r="D21" s="21"/>
      <c r="E21" s="22"/>
      <c r="F21" s="39"/>
      <c r="G21" s="17"/>
    </row>
    <row r="22" spans="2:8" ht="25" x14ac:dyDescent="0.25">
      <c r="B22" s="50" t="s">
        <v>231</v>
      </c>
      <c r="C22" s="14" t="s">
        <v>227</v>
      </c>
      <c r="D22" s="21" t="s">
        <v>23</v>
      </c>
      <c r="E22" s="22">
        <v>150</v>
      </c>
      <c r="F22" s="39"/>
      <c r="G22" s="17"/>
    </row>
    <row r="23" spans="2:8" x14ac:dyDescent="0.25">
      <c r="B23" s="50"/>
      <c r="C23" s="14"/>
      <c r="D23" s="21"/>
      <c r="E23" s="22"/>
      <c r="F23" s="47"/>
      <c r="G23" s="17"/>
    </row>
    <row r="24" spans="2:8" ht="25" x14ac:dyDescent="0.25">
      <c r="B24" s="50" t="s">
        <v>232</v>
      </c>
      <c r="C24" s="14" t="s">
        <v>228</v>
      </c>
      <c r="D24" s="21" t="s">
        <v>23</v>
      </c>
      <c r="E24" s="22">
        <v>150</v>
      </c>
      <c r="F24" s="39"/>
      <c r="G24" s="17"/>
    </row>
    <row r="25" spans="2:8" x14ac:dyDescent="0.25">
      <c r="B25" s="50"/>
      <c r="C25" s="14"/>
      <c r="D25" s="21"/>
      <c r="E25" s="22"/>
      <c r="F25" s="45"/>
      <c r="G25" s="17"/>
    </row>
    <row r="26" spans="2:8" x14ac:dyDescent="0.25">
      <c r="B26" s="50" t="s">
        <v>235</v>
      </c>
      <c r="C26" s="14" t="s">
        <v>233</v>
      </c>
      <c r="D26" s="21"/>
      <c r="E26" s="21"/>
      <c r="F26" s="39"/>
      <c r="G26" s="17"/>
      <c r="H26" s="42"/>
    </row>
    <row r="27" spans="2:8" x14ac:dyDescent="0.25">
      <c r="B27" s="50"/>
      <c r="C27" s="14"/>
      <c r="D27" s="21"/>
      <c r="E27" s="21"/>
      <c r="F27" s="39"/>
      <c r="G27" s="17"/>
      <c r="H27" s="18"/>
    </row>
    <row r="28" spans="2:8" s="37" customFormat="1" ht="25" x14ac:dyDescent="0.25">
      <c r="B28" s="50" t="s">
        <v>236</v>
      </c>
      <c r="C28" s="14" t="s">
        <v>234</v>
      </c>
      <c r="D28" s="21"/>
      <c r="E28" s="21"/>
      <c r="F28" s="39"/>
      <c r="G28" s="17"/>
      <c r="H28" s="18"/>
    </row>
    <row r="29" spans="2:8" x14ac:dyDescent="0.25">
      <c r="B29" s="50"/>
      <c r="C29" s="14"/>
      <c r="D29" s="21"/>
      <c r="E29" s="21"/>
      <c r="F29" s="39"/>
      <c r="G29" s="17"/>
      <c r="H29" s="42"/>
    </row>
    <row r="30" spans="2:8" ht="14.5" x14ac:dyDescent="0.25">
      <c r="B30" s="50" t="s">
        <v>40</v>
      </c>
      <c r="C30" s="14" t="s">
        <v>224</v>
      </c>
      <c r="D30" s="21" t="s">
        <v>23</v>
      </c>
      <c r="E30" s="21">
        <v>150</v>
      </c>
      <c r="F30" s="39"/>
      <c r="G30" s="17"/>
      <c r="H30" s="42"/>
    </row>
    <row r="31" spans="2:8" x14ac:dyDescent="0.25">
      <c r="B31" s="50"/>
      <c r="C31" s="14"/>
      <c r="D31" s="21"/>
      <c r="E31" s="22"/>
      <c r="F31" s="47"/>
      <c r="G31" s="17"/>
      <c r="H31" s="41"/>
    </row>
    <row r="32" spans="2:8" x14ac:dyDescent="0.25">
      <c r="B32" s="50" t="s">
        <v>238</v>
      </c>
      <c r="C32" s="14" t="s">
        <v>237</v>
      </c>
      <c r="D32" s="21"/>
      <c r="E32" s="21"/>
      <c r="F32" s="39"/>
      <c r="G32" s="17"/>
      <c r="H32" s="41"/>
    </row>
    <row r="33" spans="2:8" x14ac:dyDescent="0.25">
      <c r="B33" s="50"/>
      <c r="C33" s="14"/>
      <c r="D33" s="21"/>
      <c r="E33" s="21"/>
      <c r="F33" s="39"/>
      <c r="G33" s="17"/>
      <c r="H33" s="41"/>
    </row>
    <row r="34" spans="2:8" x14ac:dyDescent="0.25">
      <c r="B34" s="50" t="s">
        <v>239</v>
      </c>
      <c r="C34" s="14" t="s">
        <v>240</v>
      </c>
      <c r="D34" s="21" t="s">
        <v>335</v>
      </c>
      <c r="E34" s="21">
        <v>1</v>
      </c>
      <c r="F34" s="39">
        <v>1000000</v>
      </c>
      <c r="G34" s="17">
        <f>E34*F34</f>
        <v>1000000</v>
      </c>
      <c r="H34" s="41"/>
    </row>
    <row r="35" spans="2:8" x14ac:dyDescent="0.25">
      <c r="B35" s="50"/>
      <c r="C35" s="14"/>
      <c r="D35" s="21"/>
      <c r="E35" s="21"/>
      <c r="F35" s="40"/>
      <c r="G35" s="17"/>
      <c r="H35" s="41"/>
    </row>
    <row r="36" spans="2:8" x14ac:dyDescent="0.25">
      <c r="B36" s="50" t="s">
        <v>244</v>
      </c>
      <c r="C36" s="14" t="s">
        <v>241</v>
      </c>
      <c r="D36" s="38"/>
      <c r="E36" s="38"/>
      <c r="F36" s="39"/>
      <c r="G36" s="17"/>
      <c r="H36" s="41"/>
    </row>
    <row r="37" spans="2:8" x14ac:dyDescent="0.25">
      <c r="B37" s="50"/>
      <c r="C37" s="14"/>
      <c r="D37" s="21"/>
      <c r="E37" s="21"/>
      <c r="F37" s="39"/>
      <c r="G37" s="17"/>
      <c r="H37" s="41"/>
    </row>
    <row r="38" spans="2:8" ht="14.5" x14ac:dyDescent="0.25">
      <c r="B38" s="50" t="s">
        <v>245</v>
      </c>
      <c r="C38" s="14" t="s">
        <v>242</v>
      </c>
      <c r="D38" s="21" t="s">
        <v>23</v>
      </c>
      <c r="E38" s="21">
        <v>2350</v>
      </c>
      <c r="F38" s="39"/>
      <c r="G38" s="17"/>
      <c r="H38" s="41"/>
    </row>
    <row r="39" spans="2:8" x14ac:dyDescent="0.25">
      <c r="B39" s="50"/>
      <c r="C39" s="14"/>
      <c r="D39" s="21"/>
      <c r="E39" s="21"/>
      <c r="F39" s="39"/>
      <c r="G39" s="17"/>
      <c r="H39" s="41"/>
    </row>
    <row r="40" spans="2:8" ht="14.5" x14ac:dyDescent="0.25">
      <c r="B40" s="50" t="s">
        <v>246</v>
      </c>
      <c r="C40" s="14" t="s">
        <v>243</v>
      </c>
      <c r="D40" s="21" t="s">
        <v>23</v>
      </c>
      <c r="E40" s="21">
        <v>2500</v>
      </c>
      <c r="F40" s="39"/>
      <c r="G40" s="17"/>
      <c r="H40" s="41"/>
    </row>
    <row r="41" spans="2:8" x14ac:dyDescent="0.25">
      <c r="B41" s="50"/>
      <c r="C41" s="14"/>
      <c r="D41" s="21"/>
      <c r="E41" s="21"/>
      <c r="F41" s="39"/>
      <c r="G41" s="17"/>
      <c r="H41" s="41"/>
    </row>
    <row r="42" spans="2:8" ht="14.5" x14ac:dyDescent="0.25">
      <c r="B42" s="50" t="s">
        <v>248</v>
      </c>
      <c r="C42" s="14" t="s">
        <v>247</v>
      </c>
      <c r="D42" s="21" t="s">
        <v>23</v>
      </c>
      <c r="E42" s="21">
        <v>4850</v>
      </c>
      <c r="F42" s="39"/>
      <c r="G42" s="17"/>
      <c r="H42" s="41"/>
    </row>
    <row r="43" spans="2:8" x14ac:dyDescent="0.25">
      <c r="B43" s="50"/>
      <c r="C43" s="14"/>
      <c r="D43" s="21"/>
      <c r="E43" s="21"/>
      <c r="F43" s="39"/>
      <c r="G43" s="17"/>
      <c r="H43" s="41"/>
    </row>
    <row r="44" spans="2:8" x14ac:dyDescent="0.25">
      <c r="B44" s="50" t="s">
        <v>249</v>
      </c>
      <c r="C44" s="14" t="s">
        <v>251</v>
      </c>
      <c r="D44" s="21"/>
      <c r="E44" s="21"/>
      <c r="F44" s="39"/>
      <c r="G44" s="17"/>
      <c r="H44" s="41"/>
    </row>
    <row r="45" spans="2:8" x14ac:dyDescent="0.25">
      <c r="B45" s="50"/>
      <c r="C45" s="14"/>
      <c r="D45" s="21"/>
      <c r="E45" s="21"/>
      <c r="F45" s="48"/>
      <c r="G45" s="17"/>
      <c r="H45" s="41"/>
    </row>
    <row r="46" spans="2:8" ht="14.5" x14ac:dyDescent="0.25">
      <c r="B46" s="50" t="s">
        <v>250</v>
      </c>
      <c r="C46" s="14" t="s">
        <v>459</v>
      </c>
      <c r="D46" s="21" t="s">
        <v>23</v>
      </c>
      <c r="E46" s="21">
        <v>300</v>
      </c>
      <c r="F46" s="39"/>
      <c r="G46" s="17"/>
      <c r="H46" s="41"/>
    </row>
    <row r="47" spans="2:8" x14ac:dyDescent="0.25">
      <c r="B47" s="50"/>
      <c r="C47" s="14"/>
      <c r="D47" s="21"/>
      <c r="E47" s="21"/>
      <c r="F47" s="39"/>
      <c r="G47" s="17"/>
      <c r="H47" s="41"/>
    </row>
    <row r="48" spans="2:8" ht="25" x14ac:dyDescent="0.25">
      <c r="B48" s="50" t="s">
        <v>252</v>
      </c>
      <c r="C48" s="14" t="s">
        <v>461</v>
      </c>
      <c r="D48" s="21"/>
      <c r="E48" s="21"/>
      <c r="F48" s="39"/>
      <c r="G48" s="17"/>
      <c r="H48" s="41"/>
    </row>
    <row r="49" spans="2:8" ht="12" customHeight="1" x14ac:dyDescent="0.25">
      <c r="B49" s="50"/>
      <c r="C49" s="14"/>
      <c r="D49" s="21"/>
      <c r="E49" s="21"/>
      <c r="F49" s="39"/>
      <c r="G49" s="17"/>
      <c r="H49" s="41"/>
    </row>
    <row r="50" spans="2:8" x14ac:dyDescent="0.25">
      <c r="B50" s="50"/>
      <c r="C50" s="114" t="s">
        <v>460</v>
      </c>
      <c r="D50" s="21" t="s">
        <v>11</v>
      </c>
      <c r="E50" s="21">
        <v>1</v>
      </c>
      <c r="F50" s="39"/>
      <c r="G50" s="17"/>
      <c r="H50" s="41"/>
    </row>
    <row r="51" spans="2:8" ht="12" customHeight="1" x14ac:dyDescent="0.25">
      <c r="B51" s="50"/>
      <c r="C51" s="14"/>
      <c r="D51" s="21"/>
      <c r="E51" s="21"/>
      <c r="F51" s="39"/>
      <c r="G51" s="17"/>
      <c r="H51" s="41"/>
    </row>
    <row r="52" spans="2:8" ht="25" x14ac:dyDescent="0.25">
      <c r="B52" s="50" t="s">
        <v>253</v>
      </c>
      <c r="C52" s="14" t="s">
        <v>254</v>
      </c>
      <c r="D52" s="21"/>
      <c r="E52" s="21"/>
      <c r="F52" s="39"/>
      <c r="G52" s="17"/>
      <c r="H52" s="41"/>
    </row>
    <row r="53" spans="2:8" ht="12" customHeight="1" x14ac:dyDescent="0.25">
      <c r="B53" s="50"/>
      <c r="C53" s="14"/>
      <c r="D53" s="21"/>
      <c r="E53" s="21"/>
      <c r="F53" s="39"/>
      <c r="G53" s="17"/>
    </row>
    <row r="54" spans="2:8" x14ac:dyDescent="0.25">
      <c r="B54" s="50"/>
      <c r="C54" s="14" t="s">
        <v>462</v>
      </c>
      <c r="D54" s="21" t="s">
        <v>35</v>
      </c>
      <c r="E54" s="21">
        <v>215</v>
      </c>
      <c r="F54" s="39"/>
      <c r="G54" s="17"/>
      <c r="H54" s="41"/>
    </row>
    <row r="55" spans="2:8" ht="12" customHeight="1" x14ac:dyDescent="0.25">
      <c r="B55" s="50"/>
      <c r="C55" s="14"/>
      <c r="D55" s="21"/>
      <c r="E55" s="21"/>
      <c r="F55" s="39"/>
      <c r="G55" s="17"/>
      <c r="H55" s="49"/>
    </row>
    <row r="56" spans="2:8" x14ac:dyDescent="0.25">
      <c r="B56" s="50"/>
      <c r="C56" s="14" t="s">
        <v>463</v>
      </c>
      <c r="D56" s="21" t="s">
        <v>35</v>
      </c>
      <c r="E56" s="21">
        <v>460</v>
      </c>
      <c r="F56" s="39"/>
      <c r="G56" s="17"/>
    </row>
    <row r="57" spans="2:8" ht="12" customHeight="1" x14ac:dyDescent="0.25">
      <c r="B57" s="50"/>
      <c r="C57" s="14"/>
      <c r="D57" s="21"/>
      <c r="E57" s="21"/>
      <c r="F57" s="39"/>
      <c r="G57" s="17"/>
      <c r="H57" s="41"/>
    </row>
    <row r="58" spans="2:8" x14ac:dyDescent="0.25">
      <c r="B58" s="50" t="s">
        <v>257</v>
      </c>
      <c r="C58" s="14" t="s">
        <v>464</v>
      </c>
      <c r="D58" s="21"/>
      <c r="E58" s="21"/>
      <c r="F58" s="39"/>
      <c r="G58" s="17"/>
      <c r="H58" s="41"/>
    </row>
    <row r="59" spans="2:8" ht="12" customHeight="1" x14ac:dyDescent="0.25">
      <c r="B59" s="50"/>
      <c r="C59" s="14"/>
      <c r="D59" s="21"/>
      <c r="E59" s="21"/>
      <c r="F59" s="39"/>
      <c r="G59" s="17"/>
      <c r="H59" s="41"/>
    </row>
    <row r="60" spans="2:8" x14ac:dyDescent="0.25">
      <c r="B60" s="50"/>
      <c r="C60" s="14" t="s">
        <v>460</v>
      </c>
      <c r="D60" s="21" t="s">
        <v>6</v>
      </c>
      <c r="E60" s="21">
        <v>2025</v>
      </c>
      <c r="F60" s="39"/>
      <c r="G60" s="17"/>
      <c r="H60" s="41"/>
    </row>
    <row r="61" spans="2:8" ht="12" customHeight="1" x14ac:dyDescent="0.25">
      <c r="B61" s="50"/>
      <c r="C61" s="14"/>
      <c r="D61" s="21"/>
      <c r="E61" s="21"/>
      <c r="F61" s="39"/>
      <c r="G61" s="17"/>
      <c r="H61" s="41"/>
    </row>
    <row r="62" spans="2:8" ht="25" x14ac:dyDescent="0.25">
      <c r="B62" s="50" t="s">
        <v>258</v>
      </c>
      <c r="C62" s="14" t="s">
        <v>468</v>
      </c>
      <c r="D62" s="21" t="s">
        <v>25</v>
      </c>
      <c r="E62" s="21">
        <v>6375</v>
      </c>
      <c r="F62" s="39"/>
      <c r="G62" s="17"/>
      <c r="H62" s="41"/>
    </row>
    <row r="63" spans="2:8" x14ac:dyDescent="0.25">
      <c r="B63" s="50"/>
      <c r="C63" s="14"/>
      <c r="D63" s="21"/>
      <c r="E63" s="21"/>
      <c r="F63" s="39"/>
      <c r="G63" s="17"/>
      <c r="H63" s="41"/>
    </row>
    <row r="64" spans="2:8" x14ac:dyDescent="0.25">
      <c r="B64" s="50"/>
      <c r="C64" s="14"/>
      <c r="D64" s="21"/>
      <c r="E64" s="21"/>
      <c r="F64" s="39"/>
      <c r="G64" s="17"/>
      <c r="H64" s="41"/>
    </row>
    <row r="65" spans="2:8" x14ac:dyDescent="0.25">
      <c r="B65" s="50"/>
      <c r="C65" s="14"/>
      <c r="D65" s="21"/>
      <c r="E65" s="21"/>
      <c r="F65" s="39"/>
      <c r="G65" s="17"/>
      <c r="H65" s="41"/>
    </row>
    <row r="66" spans="2:8" ht="12" customHeight="1" x14ac:dyDescent="0.25">
      <c r="B66" s="50"/>
      <c r="C66" s="14"/>
      <c r="D66" s="21"/>
      <c r="E66" s="21"/>
      <c r="F66" s="39"/>
      <c r="G66" s="17"/>
      <c r="H66" s="41"/>
    </row>
    <row r="67" spans="2:8" s="29" customFormat="1" ht="19.5" customHeight="1" x14ac:dyDescent="0.25">
      <c r="B67" s="90" t="str">
        <f>$B$10</f>
        <v>C13.1</v>
      </c>
      <c r="C67" s="31" t="s">
        <v>12</v>
      </c>
      <c r="D67" s="32"/>
      <c r="E67" s="33"/>
      <c r="F67" s="32"/>
      <c r="G67" s="34"/>
      <c r="H67" s="35"/>
    </row>
    <row r="68" spans="2:8" ht="13" x14ac:dyDescent="0.25">
      <c r="B68" s="231" t="str">
        <f>Client1</f>
        <v>Province of KwaZulu-Natal</v>
      </c>
      <c r="C68" s="231"/>
      <c r="D68" s="231"/>
      <c r="E68" s="232" t="str">
        <f>"Contract No. "&amp;ContractNo</f>
        <v>Contract No. ZNB01544/00000/00/HOD/INF/22/T</v>
      </c>
      <c r="F68" s="232"/>
      <c r="G68" s="232"/>
    </row>
    <row r="69" spans="2:8" ht="13" x14ac:dyDescent="0.25">
      <c r="B69" s="231" t="str">
        <f>Client2</f>
        <v>Department of Transport</v>
      </c>
      <c r="C69" s="231"/>
      <c r="D69" s="231"/>
      <c r="E69" s="232"/>
      <c r="F69" s="232"/>
      <c r="G69" s="232"/>
    </row>
    <row r="70" spans="2:8" x14ac:dyDescent="0.25">
      <c r="B70" s="234"/>
      <c r="C70" s="234"/>
      <c r="D70" s="234"/>
      <c r="E70" s="233"/>
      <c r="F70" s="233"/>
      <c r="G70" s="233"/>
    </row>
    <row r="71" spans="2:8" ht="13" x14ac:dyDescent="0.25">
      <c r="B71" s="235" t="s">
        <v>8</v>
      </c>
      <c r="C71" s="236"/>
      <c r="D71" s="236"/>
      <c r="E71" s="236"/>
      <c r="F71" s="236"/>
      <c r="G71" s="237" t="str">
        <f>$G$4</f>
        <v>CHAPTER C13.1</v>
      </c>
      <c r="H71" s="6"/>
    </row>
    <row r="72" spans="2:8" ht="13" x14ac:dyDescent="0.25">
      <c r="B72" s="238" t="str">
        <f>ContractDescription</f>
        <v>THE CONSTRUCTION OF THE WHITE MFOLOZI RIVER BRIDGE NO.3600 AND GRAVEL LINK ROAD D2047 FROM KM 7.318 TO KM 14.300 IN THE ZULULAND DISTRICT UNDER EMPANGENI REGION</v>
      </c>
      <c r="C72" s="239"/>
      <c r="D72" s="239"/>
      <c r="E72" s="239"/>
      <c r="F72" s="239"/>
      <c r="G72" s="232"/>
      <c r="H72" s="8"/>
    </row>
    <row r="73" spans="2:8" ht="13" x14ac:dyDescent="0.25">
      <c r="B73" s="238"/>
      <c r="C73" s="239"/>
      <c r="D73" s="239"/>
      <c r="E73" s="239"/>
      <c r="F73" s="239"/>
      <c r="G73" s="232"/>
      <c r="H73" s="8"/>
    </row>
    <row r="74" spans="2:8" ht="13" x14ac:dyDescent="0.25">
      <c r="B74" s="240"/>
      <c r="C74" s="241"/>
      <c r="D74" s="241"/>
      <c r="E74" s="241"/>
      <c r="F74" s="241"/>
      <c r="G74" s="233"/>
      <c r="H74" s="8"/>
    </row>
    <row r="75" spans="2:8" s="9" customFormat="1" ht="24.9" customHeight="1" x14ac:dyDescent="0.25">
      <c r="B75" s="66" t="s">
        <v>0</v>
      </c>
      <c r="C75" s="11" t="s">
        <v>1</v>
      </c>
      <c r="D75" s="11" t="s">
        <v>2</v>
      </c>
      <c r="E75" s="11" t="s">
        <v>3</v>
      </c>
      <c r="F75" s="11" t="s">
        <v>4</v>
      </c>
      <c r="G75" s="11" t="s">
        <v>5</v>
      </c>
      <c r="H75" s="12"/>
    </row>
    <row r="76" spans="2:8" s="29" customFormat="1" ht="19.5" customHeight="1" x14ac:dyDescent="0.25">
      <c r="B76" s="72"/>
      <c r="C76" s="31" t="s">
        <v>28</v>
      </c>
      <c r="D76" s="32"/>
      <c r="E76" s="33"/>
      <c r="F76" s="32"/>
      <c r="G76" s="34"/>
      <c r="H76" s="35"/>
    </row>
    <row r="77" spans="2:8" x14ac:dyDescent="0.25">
      <c r="B77" s="50"/>
      <c r="C77" s="14"/>
      <c r="D77" s="21"/>
      <c r="E77" s="21"/>
      <c r="F77" s="39"/>
      <c r="G77" s="17"/>
      <c r="H77" s="41"/>
    </row>
    <row r="78" spans="2:8" x14ac:dyDescent="0.25">
      <c r="B78" s="50" t="s">
        <v>259</v>
      </c>
      <c r="C78" s="14" t="s">
        <v>255</v>
      </c>
      <c r="D78" s="21"/>
      <c r="E78" s="21"/>
      <c r="F78" s="39"/>
      <c r="G78" s="17" t="str">
        <f t="shared" ref="G78:G80" si="2">IF(D78="","",E78*F78)</f>
        <v/>
      </c>
      <c r="H78" s="41"/>
    </row>
    <row r="79" spans="2:8" x14ac:dyDescent="0.25">
      <c r="B79" s="50"/>
      <c r="C79" s="14"/>
      <c r="D79" s="21"/>
      <c r="E79" s="21"/>
      <c r="F79" s="39"/>
      <c r="G79" s="17" t="str">
        <f t="shared" si="2"/>
        <v/>
      </c>
      <c r="H79" s="41"/>
    </row>
    <row r="80" spans="2:8" ht="37.5" x14ac:dyDescent="0.25">
      <c r="B80" s="50" t="s">
        <v>260</v>
      </c>
      <c r="C80" s="14" t="s">
        <v>256</v>
      </c>
      <c r="D80" s="21"/>
      <c r="E80" s="21"/>
      <c r="F80" s="39"/>
      <c r="G80" s="17" t="str">
        <f t="shared" si="2"/>
        <v/>
      </c>
      <c r="H80" s="41"/>
    </row>
    <row r="81" spans="2:8" x14ac:dyDescent="0.25">
      <c r="B81" s="50"/>
      <c r="C81" s="14"/>
      <c r="D81" s="21"/>
      <c r="E81" s="21"/>
      <c r="F81" s="39"/>
      <c r="G81" s="17"/>
      <c r="H81" s="41"/>
    </row>
    <row r="82" spans="2:8" x14ac:dyDescent="0.25">
      <c r="B82" s="50"/>
      <c r="C82" s="114" t="s">
        <v>465</v>
      </c>
      <c r="D82" s="21"/>
      <c r="E82" s="21"/>
      <c r="F82" s="39"/>
      <c r="G82" s="17"/>
      <c r="H82" s="41"/>
    </row>
    <row r="83" spans="2:8" x14ac:dyDescent="0.25">
      <c r="B83" s="50"/>
      <c r="C83" s="14"/>
      <c r="D83" s="21"/>
      <c r="E83" s="21"/>
      <c r="F83" s="39"/>
      <c r="G83" s="17"/>
      <c r="H83" s="41"/>
    </row>
    <row r="84" spans="2:8" x14ac:dyDescent="0.25">
      <c r="B84" s="50"/>
      <c r="C84" s="114" t="s">
        <v>466</v>
      </c>
      <c r="D84" s="21" t="s">
        <v>25</v>
      </c>
      <c r="E84" s="21">
        <v>7800</v>
      </c>
      <c r="F84" s="39"/>
      <c r="G84" s="17"/>
      <c r="H84" s="41"/>
    </row>
    <row r="85" spans="2:8" x14ac:dyDescent="0.25">
      <c r="B85" s="50"/>
      <c r="C85" s="114"/>
      <c r="D85" s="21"/>
      <c r="E85" s="21"/>
      <c r="F85" s="39"/>
      <c r="G85" s="17"/>
      <c r="H85" s="41"/>
    </row>
    <row r="86" spans="2:8" ht="37.5" x14ac:dyDescent="0.25">
      <c r="B86" s="50" t="s">
        <v>261</v>
      </c>
      <c r="C86" s="14" t="s">
        <v>467</v>
      </c>
      <c r="D86" s="21" t="s">
        <v>69</v>
      </c>
      <c r="E86" s="21">
        <v>120</v>
      </c>
      <c r="F86" s="39"/>
      <c r="G86" s="17"/>
      <c r="H86" s="41"/>
    </row>
    <row r="87" spans="2:8" x14ac:dyDescent="0.25">
      <c r="B87" s="50"/>
      <c r="C87" s="114"/>
      <c r="D87" s="21"/>
      <c r="E87" s="21"/>
      <c r="F87" s="39"/>
      <c r="G87" s="17"/>
      <c r="H87" s="41"/>
    </row>
    <row r="88" spans="2:8" x14ac:dyDescent="0.25">
      <c r="B88" s="50"/>
      <c r="C88" s="14"/>
      <c r="D88" s="21"/>
      <c r="E88" s="21"/>
      <c r="F88" s="39"/>
      <c r="G88" s="17"/>
      <c r="H88" s="41"/>
    </row>
    <row r="89" spans="2:8" x14ac:dyDescent="0.25">
      <c r="B89" s="50"/>
      <c r="C89" s="14"/>
      <c r="D89" s="21"/>
      <c r="E89" s="21"/>
      <c r="F89" s="39"/>
      <c r="G89" s="17" t="str">
        <f t="shared" ref="G89" si="3">IF(D89="","",E89*F89)</f>
        <v/>
      </c>
      <c r="H89" s="41"/>
    </row>
    <row r="90" spans="2:8" x14ac:dyDescent="0.25">
      <c r="B90" s="50"/>
      <c r="C90" s="14"/>
      <c r="D90" s="21"/>
      <c r="E90" s="21"/>
      <c r="F90" s="39"/>
      <c r="G90" s="17"/>
      <c r="H90" s="41"/>
    </row>
    <row r="91" spans="2:8" x14ac:dyDescent="0.25">
      <c r="B91" s="50"/>
      <c r="C91" s="14"/>
      <c r="D91" s="21"/>
      <c r="E91" s="21"/>
      <c r="F91" s="39"/>
      <c r="G91" s="17"/>
      <c r="H91" s="41"/>
    </row>
    <row r="92" spans="2:8" x14ac:dyDescent="0.25">
      <c r="B92" s="50"/>
      <c r="C92" s="14"/>
      <c r="D92" s="21"/>
      <c r="E92" s="21"/>
      <c r="F92" s="39"/>
      <c r="G92" s="17"/>
      <c r="H92" s="41"/>
    </row>
    <row r="93" spans="2:8" x14ac:dyDescent="0.25">
      <c r="B93" s="50"/>
      <c r="C93" s="14"/>
      <c r="D93" s="21"/>
      <c r="E93" s="21"/>
      <c r="F93" s="39"/>
      <c r="G93" s="17"/>
      <c r="H93" s="41"/>
    </row>
    <row r="94" spans="2:8" x14ac:dyDescent="0.25">
      <c r="B94" s="50"/>
      <c r="C94" s="14"/>
      <c r="D94" s="21"/>
      <c r="E94" s="21"/>
      <c r="F94" s="39"/>
      <c r="G94" s="17"/>
      <c r="H94" s="41"/>
    </row>
    <row r="95" spans="2:8" x14ac:dyDescent="0.25">
      <c r="B95" s="50"/>
      <c r="C95" s="14"/>
      <c r="D95" s="21"/>
      <c r="E95" s="21"/>
      <c r="F95" s="39"/>
      <c r="G95" s="17" t="str">
        <f t="shared" ref="G95" si="4">IF(D95="","",E95*F95)</f>
        <v/>
      </c>
      <c r="H95" s="41"/>
    </row>
    <row r="96" spans="2:8" x14ac:dyDescent="0.25">
      <c r="B96" s="50"/>
      <c r="C96" s="14"/>
      <c r="D96" s="21"/>
      <c r="E96" s="21"/>
      <c r="F96" s="39"/>
      <c r="G96" s="17"/>
      <c r="H96" s="41"/>
    </row>
    <row r="97" spans="2:8" x14ac:dyDescent="0.25">
      <c r="B97" s="50"/>
      <c r="C97" s="14"/>
      <c r="D97" s="21"/>
      <c r="E97" s="21"/>
      <c r="F97" s="39"/>
      <c r="G97" s="17"/>
      <c r="H97" s="41"/>
    </row>
    <row r="98" spans="2:8" x14ac:dyDescent="0.25">
      <c r="B98" s="50"/>
      <c r="C98" s="14"/>
      <c r="D98" s="21"/>
      <c r="E98" s="21"/>
      <c r="F98" s="39"/>
      <c r="G98" s="17"/>
      <c r="H98" s="41"/>
    </row>
    <row r="99" spans="2:8" x14ac:dyDescent="0.25">
      <c r="B99" s="50"/>
      <c r="C99" s="14"/>
      <c r="D99" s="21"/>
      <c r="E99" s="21"/>
      <c r="F99" s="39"/>
      <c r="G99" s="17"/>
      <c r="H99" s="41"/>
    </row>
    <row r="100" spans="2:8" x14ac:dyDescent="0.25">
      <c r="B100" s="50"/>
      <c r="C100" s="14"/>
      <c r="D100" s="21"/>
      <c r="E100" s="21"/>
      <c r="F100" s="39"/>
      <c r="G100" s="17"/>
      <c r="H100" s="41"/>
    </row>
    <row r="101" spans="2:8" x14ac:dyDescent="0.25">
      <c r="B101" s="50"/>
      <c r="C101" s="14"/>
      <c r="D101" s="21"/>
      <c r="E101" s="21"/>
      <c r="F101" s="39"/>
      <c r="G101" s="17"/>
      <c r="H101" s="41"/>
    </row>
    <row r="102" spans="2:8" x14ac:dyDescent="0.25">
      <c r="B102" s="50"/>
      <c r="C102" s="14"/>
      <c r="D102" s="21"/>
      <c r="E102" s="21"/>
      <c r="F102" s="39"/>
      <c r="G102" s="17"/>
      <c r="H102" s="41"/>
    </row>
    <row r="103" spans="2:8" x14ac:dyDescent="0.25">
      <c r="B103" s="50"/>
      <c r="C103" s="14"/>
      <c r="D103" s="21"/>
      <c r="E103" s="21"/>
      <c r="F103" s="39"/>
      <c r="G103" s="17"/>
      <c r="H103" s="41"/>
    </row>
    <row r="104" spans="2:8" x14ac:dyDescent="0.25">
      <c r="B104" s="50"/>
      <c r="C104" s="14"/>
      <c r="D104" s="21"/>
      <c r="E104" s="21"/>
      <c r="F104" s="39"/>
      <c r="G104" s="17"/>
      <c r="H104" s="41"/>
    </row>
    <row r="105" spans="2:8" x14ac:dyDescent="0.25">
      <c r="B105" s="50"/>
      <c r="C105" s="14"/>
      <c r="D105" s="21"/>
      <c r="E105" s="21"/>
      <c r="F105" s="39"/>
      <c r="G105" s="17"/>
      <c r="H105" s="41"/>
    </row>
    <row r="106" spans="2:8" x14ac:dyDescent="0.25">
      <c r="B106" s="50"/>
      <c r="C106" s="14"/>
      <c r="D106" s="21"/>
      <c r="E106" s="21"/>
      <c r="F106" s="39"/>
      <c r="G106" s="17"/>
      <c r="H106" s="41"/>
    </row>
    <row r="107" spans="2:8" x14ac:dyDescent="0.25">
      <c r="B107" s="50"/>
      <c r="C107" s="14"/>
      <c r="D107" s="21"/>
      <c r="E107" s="21"/>
      <c r="F107" s="39"/>
      <c r="G107" s="17"/>
      <c r="H107" s="41"/>
    </row>
    <row r="108" spans="2:8" x14ac:dyDescent="0.25">
      <c r="B108" s="50"/>
      <c r="C108" s="14"/>
      <c r="D108" s="21"/>
      <c r="E108" s="21"/>
      <c r="F108" s="39"/>
      <c r="G108" s="17"/>
      <c r="H108" s="41"/>
    </row>
    <row r="109" spans="2:8" x14ac:dyDescent="0.25">
      <c r="B109" s="50"/>
      <c r="C109" s="14"/>
      <c r="D109" s="21"/>
      <c r="E109" s="21"/>
      <c r="F109" s="39"/>
      <c r="G109" s="17"/>
      <c r="H109" s="41"/>
    </row>
    <row r="110" spans="2:8" x14ac:dyDescent="0.25">
      <c r="B110" s="50"/>
      <c r="C110" s="14"/>
      <c r="D110" s="21"/>
      <c r="E110" s="21"/>
      <c r="F110" s="39"/>
      <c r="G110" s="17"/>
      <c r="H110" s="41"/>
    </row>
    <row r="111" spans="2:8" x14ac:dyDescent="0.25">
      <c r="B111" s="50"/>
      <c r="C111" s="14"/>
      <c r="D111" s="21"/>
      <c r="E111" s="21"/>
      <c r="F111" s="39"/>
      <c r="G111" s="17"/>
      <c r="H111" s="41"/>
    </row>
    <row r="112" spans="2:8" x14ac:dyDescent="0.25">
      <c r="B112" s="50"/>
      <c r="C112" s="14"/>
      <c r="D112" s="21"/>
      <c r="E112" s="21"/>
      <c r="F112" s="39"/>
      <c r="G112" s="17"/>
      <c r="H112" s="41"/>
    </row>
    <row r="113" spans="2:8" x14ac:dyDescent="0.25">
      <c r="B113" s="50"/>
      <c r="C113" s="14"/>
      <c r="D113" s="21"/>
      <c r="E113" s="21"/>
      <c r="F113" s="39"/>
      <c r="G113" s="17"/>
      <c r="H113" s="41"/>
    </row>
    <row r="114" spans="2:8" x14ac:dyDescent="0.25">
      <c r="B114" s="50"/>
      <c r="C114" s="14"/>
      <c r="D114" s="21"/>
      <c r="E114" s="21"/>
      <c r="F114" s="39"/>
      <c r="G114" s="17"/>
      <c r="H114" s="41"/>
    </row>
    <row r="115" spans="2:8" x14ac:dyDescent="0.25">
      <c r="B115" s="50"/>
      <c r="C115" s="14"/>
      <c r="D115" s="21"/>
      <c r="E115" s="21"/>
      <c r="F115" s="39"/>
      <c r="G115" s="17"/>
      <c r="H115" s="41"/>
    </row>
    <row r="116" spans="2:8" x14ac:dyDescent="0.25">
      <c r="B116" s="50"/>
      <c r="C116" s="14"/>
      <c r="D116" s="21"/>
      <c r="E116" s="21"/>
      <c r="F116" s="39"/>
      <c r="G116" s="17"/>
      <c r="H116" s="41"/>
    </row>
    <row r="117" spans="2:8" ht="12" customHeight="1" x14ac:dyDescent="0.25">
      <c r="B117" s="50"/>
      <c r="C117" s="14"/>
      <c r="D117" s="21"/>
      <c r="E117" s="21"/>
      <c r="F117" s="39"/>
      <c r="G117" s="17"/>
      <c r="H117" s="41"/>
    </row>
    <row r="118" spans="2:8" x14ac:dyDescent="0.25">
      <c r="B118" s="50"/>
      <c r="C118" s="14"/>
      <c r="D118" s="21"/>
      <c r="E118" s="21"/>
      <c r="F118" s="39"/>
      <c r="G118" s="17"/>
      <c r="H118" s="41"/>
    </row>
    <row r="119" spans="2:8" ht="12" customHeight="1" x14ac:dyDescent="0.25">
      <c r="B119" s="50"/>
      <c r="C119" s="14"/>
      <c r="D119" s="21"/>
      <c r="E119" s="21"/>
      <c r="F119" s="39"/>
      <c r="G119" s="17"/>
      <c r="H119" s="41"/>
    </row>
    <row r="120" spans="2:8" x14ac:dyDescent="0.25">
      <c r="B120" s="50"/>
      <c r="C120" s="14"/>
      <c r="D120" s="21"/>
      <c r="E120" s="21"/>
      <c r="F120" s="39"/>
      <c r="G120" s="17"/>
      <c r="H120" s="41"/>
    </row>
    <row r="121" spans="2:8" ht="12" customHeight="1" x14ac:dyDescent="0.25">
      <c r="B121" s="50"/>
      <c r="C121" s="14"/>
      <c r="D121" s="21"/>
      <c r="E121" s="21"/>
      <c r="F121" s="39"/>
      <c r="G121" s="17"/>
      <c r="H121" s="41"/>
    </row>
    <row r="122" spans="2:8" x14ac:dyDescent="0.25">
      <c r="B122" s="50"/>
      <c r="C122" s="14"/>
      <c r="D122" s="21"/>
      <c r="E122" s="21"/>
      <c r="F122" s="39"/>
      <c r="G122" s="17"/>
      <c r="H122" s="41"/>
    </row>
    <row r="123" spans="2:8" ht="12" customHeight="1" x14ac:dyDescent="0.25">
      <c r="B123" s="50"/>
      <c r="C123" s="14"/>
      <c r="D123" s="21"/>
      <c r="E123" s="21"/>
      <c r="F123" s="39"/>
      <c r="G123" s="17" t="str">
        <f t="shared" ref="G123" si="5">IF(D123="","",E123*F123)</f>
        <v/>
      </c>
      <c r="H123" s="41"/>
    </row>
    <row r="124" spans="2:8" ht="12" customHeight="1" x14ac:dyDescent="0.25">
      <c r="B124" s="50"/>
      <c r="C124" s="114"/>
      <c r="D124" s="21"/>
      <c r="E124" s="21"/>
      <c r="F124" s="39"/>
      <c r="G124" s="17"/>
      <c r="H124" s="41"/>
    </row>
    <row r="125" spans="2:8" ht="12" customHeight="1" x14ac:dyDescent="0.25">
      <c r="B125" s="50"/>
      <c r="C125" s="14"/>
      <c r="D125" s="21"/>
      <c r="E125" s="21"/>
      <c r="F125" s="39"/>
      <c r="G125" s="17"/>
      <c r="H125" s="41"/>
    </row>
    <row r="126" spans="2:8" x14ac:dyDescent="0.25">
      <c r="B126" s="50"/>
      <c r="C126" s="14"/>
      <c r="D126" s="21"/>
      <c r="E126" s="21"/>
      <c r="F126" s="39"/>
      <c r="G126" s="17"/>
      <c r="H126" s="41"/>
    </row>
    <row r="127" spans="2:8" x14ac:dyDescent="0.25">
      <c r="B127" s="50"/>
      <c r="C127" s="14"/>
      <c r="D127" s="21"/>
      <c r="E127" s="21"/>
      <c r="F127" s="39"/>
      <c r="G127" s="17"/>
      <c r="H127" s="41"/>
    </row>
    <row r="128" spans="2:8" x14ac:dyDescent="0.25">
      <c r="B128" s="50"/>
      <c r="C128" s="14"/>
      <c r="D128" s="21"/>
      <c r="E128" s="21"/>
      <c r="F128" s="39"/>
      <c r="G128" s="17"/>
      <c r="H128" s="41"/>
    </row>
    <row r="129" spans="2:8" x14ac:dyDescent="0.25">
      <c r="B129" s="50"/>
      <c r="C129" s="14"/>
      <c r="D129" s="21"/>
      <c r="E129" s="21"/>
      <c r="F129" s="39"/>
      <c r="G129" s="17"/>
      <c r="H129" s="41"/>
    </row>
    <row r="130" spans="2:8" ht="12" customHeight="1" x14ac:dyDescent="0.25">
      <c r="B130" s="50"/>
      <c r="C130" s="14"/>
      <c r="D130" s="21"/>
      <c r="E130" s="21"/>
      <c r="F130" s="39"/>
      <c r="G130" s="17"/>
      <c r="H130" s="41"/>
    </row>
    <row r="131" spans="2:8" x14ac:dyDescent="0.25">
      <c r="B131" s="50"/>
      <c r="C131" s="14"/>
      <c r="D131" s="21"/>
      <c r="E131" s="21"/>
      <c r="F131" s="39"/>
      <c r="G131" s="17"/>
      <c r="H131" s="41"/>
    </row>
    <row r="132" spans="2:8" x14ac:dyDescent="0.25">
      <c r="B132" s="50"/>
      <c r="C132" s="14"/>
      <c r="D132" s="21"/>
      <c r="E132" s="21"/>
      <c r="F132" s="39"/>
      <c r="G132" s="17"/>
      <c r="H132" s="41"/>
    </row>
    <row r="133" spans="2:8" x14ac:dyDescent="0.25">
      <c r="B133" s="50"/>
      <c r="C133" s="14"/>
      <c r="D133" s="21"/>
      <c r="E133" s="21"/>
      <c r="F133" s="39"/>
      <c r="G133" s="17"/>
      <c r="H133" s="41"/>
    </row>
    <row r="134" spans="2:8" x14ac:dyDescent="0.25">
      <c r="B134" s="50"/>
      <c r="C134" s="14"/>
      <c r="D134" s="21"/>
      <c r="E134" s="21"/>
      <c r="F134" s="39"/>
      <c r="G134" s="17"/>
      <c r="H134" s="41"/>
    </row>
    <row r="135" spans="2:8" x14ac:dyDescent="0.25">
      <c r="B135" s="50"/>
      <c r="C135" s="14"/>
      <c r="D135" s="21"/>
      <c r="E135" s="21"/>
      <c r="F135" s="39"/>
      <c r="G135" s="17"/>
      <c r="H135" s="41"/>
    </row>
    <row r="136" spans="2:8" x14ac:dyDescent="0.25">
      <c r="B136" s="50"/>
      <c r="C136" s="14"/>
      <c r="D136" s="21"/>
      <c r="E136" s="21"/>
      <c r="F136" s="39"/>
      <c r="G136" s="17"/>
      <c r="H136" s="41"/>
    </row>
    <row r="137" spans="2:8" s="29" customFormat="1" ht="19.5" customHeight="1" x14ac:dyDescent="0.25">
      <c r="B137" s="90" t="str">
        <f>$B$10</f>
        <v>C13.1</v>
      </c>
      <c r="C137" s="31" t="s">
        <v>457</v>
      </c>
      <c r="D137" s="32"/>
      <c r="E137" s="33"/>
      <c r="F137" s="32"/>
      <c r="G137" s="34"/>
      <c r="H137" s="35"/>
    </row>
  </sheetData>
  <mergeCells count="11">
    <mergeCell ref="B71:F71"/>
    <mergeCell ref="G71:G74"/>
    <mergeCell ref="B72:F74"/>
    <mergeCell ref="E1:G1"/>
    <mergeCell ref="B5:F7"/>
    <mergeCell ref="G4:G7"/>
    <mergeCell ref="B4:F4"/>
    <mergeCell ref="B68:D68"/>
    <mergeCell ref="E68:G70"/>
    <mergeCell ref="B69:D69"/>
    <mergeCell ref="B70:D70"/>
  </mergeCells>
  <phoneticPr fontId="23" type="noConversion"/>
  <printOptions horizontalCentered="1"/>
  <pageMargins left="0.43307086614173229" right="0.31496062992125984" top="0.43307086614173229" bottom="0.62992125984251968" header="0.35433070866141736" footer="0.31496062992125984"/>
  <pageSetup paperSize="9" scale="81" firstPageNumber="31" fitToHeight="0" orientation="portrait" cellComments="asDisplayed" useFirstPageNumber="1" r:id="rId1"/>
  <headerFooter>
    <oddHeader xml:space="preserve">&amp;R&amp;"Arial,Bold Italic"
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7">
    <pageSetUpPr fitToPage="1"/>
  </sheetPr>
  <dimension ref="B1:H68"/>
  <sheetViews>
    <sheetView view="pageBreakPreview" zoomScaleNormal="125" zoomScaleSheetLayoutView="100" zoomScalePageLayoutView="125" workbookViewId="0">
      <selection activeCell="E60" sqref="E60"/>
    </sheetView>
  </sheetViews>
  <sheetFormatPr defaultColWidth="6.90625" defaultRowHeight="12.5" x14ac:dyDescent="0.25"/>
  <cols>
    <col min="1" max="1" width="0.90625" style="1" customWidth="1"/>
    <col min="2" max="2" width="11.6328125" style="36" customWidth="1"/>
    <col min="3" max="3" width="45.6328125" style="3" customWidth="1"/>
    <col min="4" max="4" width="13.6328125" style="4" customWidth="1"/>
    <col min="5" max="5" width="15.6328125" style="4" customWidth="1"/>
    <col min="6" max="6" width="15.6328125" style="1" customWidth="1"/>
    <col min="7" max="7" width="15.6328125" style="5" customWidth="1"/>
    <col min="8" max="8" width="0.90625" style="5" customWidth="1"/>
    <col min="9" max="16384" width="6.90625" style="1"/>
  </cols>
  <sheetData>
    <row r="1" spans="2:8" ht="13" x14ac:dyDescent="0.25">
      <c r="B1" s="2" t="str">
        <f>Client1</f>
        <v>Province of KwaZulu-Natal</v>
      </c>
      <c r="E1" s="245" t="str">
        <f>"Contract No. "&amp;ContractNo</f>
        <v>Contract No. ZNB01544/00000/00/HOD/INF/22/T</v>
      </c>
      <c r="F1" s="245"/>
      <c r="G1" s="245"/>
    </row>
    <row r="2" spans="2:8" ht="13" x14ac:dyDescent="0.25">
      <c r="B2" s="78" t="str">
        <f>Client2</f>
        <v>Department of Transport</v>
      </c>
    </row>
    <row r="3" spans="2:8" x14ac:dyDescent="0.25">
      <c r="B3" s="69"/>
      <c r="C3" s="69"/>
      <c r="D3" s="70"/>
      <c r="E3" s="70"/>
      <c r="F3" s="71"/>
      <c r="G3" s="79"/>
    </row>
    <row r="4" spans="2:8" ht="13" x14ac:dyDescent="0.25">
      <c r="B4" s="235" t="s">
        <v>8</v>
      </c>
      <c r="C4" s="236"/>
      <c r="D4" s="236"/>
      <c r="E4" s="236"/>
      <c r="F4" s="236"/>
      <c r="G4" s="242" t="str">
        <f>"CHAPTER "&amp;B10</f>
        <v>CHAPTER C13.2</v>
      </c>
      <c r="H4" s="6"/>
    </row>
    <row r="5" spans="2:8" ht="7.5" customHeight="1" x14ac:dyDescent="0.25">
      <c r="B5" s="238" t="str">
        <f>ContractDescription</f>
        <v>THE CONSTRUCTION OF THE WHITE MFOLOZI RIVER BRIDGE NO.3600 AND GRAVEL LINK ROAD D2047 FROM KM 7.318 TO KM 14.300 IN THE ZULULAND DISTRICT UNDER EMPANGENI REGION</v>
      </c>
      <c r="C5" s="239"/>
      <c r="D5" s="239"/>
      <c r="E5" s="239"/>
      <c r="F5" s="239"/>
      <c r="G5" s="243"/>
      <c r="H5" s="8"/>
    </row>
    <row r="6" spans="2:8" ht="12.75" customHeight="1" x14ac:dyDescent="0.25">
      <c r="B6" s="238"/>
      <c r="C6" s="239"/>
      <c r="D6" s="239"/>
      <c r="E6" s="239"/>
      <c r="F6" s="239"/>
      <c r="G6" s="243"/>
      <c r="H6" s="8"/>
    </row>
    <row r="7" spans="2:8" ht="7.5" customHeight="1" x14ac:dyDescent="0.25">
      <c r="B7" s="240"/>
      <c r="C7" s="241"/>
      <c r="D7" s="241"/>
      <c r="E7" s="241"/>
      <c r="F7" s="241"/>
      <c r="G7" s="244"/>
      <c r="H7" s="8"/>
    </row>
    <row r="8" spans="2:8" s="9" customFormat="1" ht="24.9" customHeight="1" x14ac:dyDescent="0.25">
      <c r="B8" s="10" t="s">
        <v>0</v>
      </c>
      <c r="C8" s="11" t="s">
        <v>1</v>
      </c>
      <c r="D8" s="11" t="s">
        <v>2</v>
      </c>
      <c r="E8" s="11" t="s">
        <v>3</v>
      </c>
      <c r="F8" s="11" t="s">
        <v>4</v>
      </c>
      <c r="G8" s="11" t="s">
        <v>5</v>
      </c>
      <c r="H8" s="12"/>
    </row>
    <row r="9" spans="2:8" x14ac:dyDescent="0.25">
      <c r="B9" s="13"/>
      <c r="C9" s="14"/>
      <c r="D9" s="15"/>
      <c r="E9" s="15"/>
      <c r="F9" s="16"/>
      <c r="G9" s="17" t="str">
        <f t="shared" ref="G9:G52" si="0">IF(D9="","",E9*F9)</f>
        <v/>
      </c>
      <c r="H9" s="18"/>
    </row>
    <row r="10" spans="2:8" ht="26" x14ac:dyDescent="0.25">
      <c r="B10" s="65" t="s">
        <v>263</v>
      </c>
      <c r="C10" s="19" t="s">
        <v>262</v>
      </c>
      <c r="D10" s="21"/>
      <c r="E10" s="21"/>
      <c r="F10" s="40"/>
      <c r="G10" s="17" t="str">
        <f t="shared" si="0"/>
        <v/>
      </c>
      <c r="H10" s="41"/>
    </row>
    <row r="11" spans="2:8" x14ac:dyDescent="0.25">
      <c r="B11" s="50"/>
      <c r="C11" s="14"/>
      <c r="D11" s="21"/>
      <c r="E11" s="21"/>
      <c r="F11" s="40"/>
      <c r="G11" s="17" t="str">
        <f t="shared" si="0"/>
        <v/>
      </c>
      <c r="H11" s="41"/>
    </row>
    <row r="12" spans="2:8" x14ac:dyDescent="0.25">
      <c r="B12" s="50" t="s">
        <v>264</v>
      </c>
      <c r="C12" s="14" t="s">
        <v>480</v>
      </c>
      <c r="D12" s="21"/>
      <c r="E12" s="22"/>
      <c r="F12" s="23"/>
      <c r="G12" s="17" t="str">
        <f t="shared" si="0"/>
        <v/>
      </c>
      <c r="H12" s="42"/>
    </row>
    <row r="13" spans="2:8" x14ac:dyDescent="0.25">
      <c r="B13" s="50"/>
      <c r="C13" s="14"/>
      <c r="D13" s="21"/>
      <c r="E13" s="22"/>
      <c r="F13" s="23"/>
      <c r="G13" s="17" t="str">
        <f t="shared" si="0"/>
        <v/>
      </c>
      <c r="H13" s="42"/>
    </row>
    <row r="14" spans="2:8" x14ac:dyDescent="0.25">
      <c r="B14" s="50"/>
      <c r="C14" s="129" t="s">
        <v>469</v>
      </c>
      <c r="D14" s="21"/>
      <c r="E14" s="22"/>
      <c r="F14" s="23"/>
      <c r="G14" s="17" t="str">
        <f t="shared" si="0"/>
        <v/>
      </c>
      <c r="H14" s="42"/>
    </row>
    <row r="15" spans="2:8" x14ac:dyDescent="0.25">
      <c r="B15" s="50"/>
      <c r="C15" s="129"/>
      <c r="D15" s="21"/>
      <c r="E15" s="22"/>
      <c r="F15" s="23"/>
      <c r="G15" s="17" t="str">
        <f t="shared" si="0"/>
        <v/>
      </c>
      <c r="H15" s="42"/>
    </row>
    <row r="16" spans="2:8" ht="14.5" x14ac:dyDescent="0.25">
      <c r="B16" s="50"/>
      <c r="C16" s="129" t="s">
        <v>470</v>
      </c>
      <c r="D16" s="21" t="s">
        <v>69</v>
      </c>
      <c r="E16" s="130">
        <v>100</v>
      </c>
      <c r="F16" s="131"/>
      <c r="G16" s="17"/>
      <c r="H16" s="42"/>
    </row>
    <row r="17" spans="2:8" x14ac:dyDescent="0.25">
      <c r="B17" s="50"/>
      <c r="C17" s="129"/>
      <c r="D17" s="21"/>
      <c r="E17" s="130"/>
      <c r="F17" s="131"/>
      <c r="G17" s="17"/>
      <c r="H17" s="42"/>
    </row>
    <row r="18" spans="2:8" ht="25" x14ac:dyDescent="0.25">
      <c r="B18" s="50"/>
      <c r="C18" s="129" t="s">
        <v>471</v>
      </c>
      <c r="D18" s="21" t="s">
        <v>69</v>
      </c>
      <c r="E18" s="130">
        <v>840</v>
      </c>
      <c r="F18" s="131"/>
      <c r="G18" s="17"/>
      <c r="H18" s="42"/>
    </row>
    <row r="19" spans="2:8" x14ac:dyDescent="0.25">
      <c r="B19" s="50"/>
      <c r="C19" s="129"/>
      <c r="D19" s="21"/>
      <c r="E19" s="130"/>
      <c r="F19" s="131"/>
      <c r="G19" s="17"/>
      <c r="H19" s="42"/>
    </row>
    <row r="20" spans="2:8" ht="14.5" x14ac:dyDescent="0.25">
      <c r="B20" s="50"/>
      <c r="C20" s="129" t="s">
        <v>542</v>
      </c>
      <c r="D20" s="21" t="s">
        <v>69</v>
      </c>
      <c r="E20" s="130">
        <v>10</v>
      </c>
      <c r="F20" s="131"/>
      <c r="G20" s="17"/>
      <c r="H20" s="42"/>
    </row>
    <row r="21" spans="2:8" x14ac:dyDescent="0.25">
      <c r="B21" s="50"/>
      <c r="C21" s="129"/>
      <c r="D21" s="21"/>
      <c r="E21" s="130"/>
      <c r="F21" s="131"/>
      <c r="G21" s="17"/>
      <c r="H21" s="42"/>
    </row>
    <row r="22" spans="2:8" ht="14.5" x14ac:dyDescent="0.25">
      <c r="B22" s="50"/>
      <c r="C22" s="129" t="s">
        <v>472</v>
      </c>
      <c r="D22" s="21" t="s">
        <v>481</v>
      </c>
      <c r="E22" s="130">
        <v>15</v>
      </c>
      <c r="F22" s="131"/>
      <c r="G22" s="17"/>
      <c r="H22" s="42"/>
    </row>
    <row r="23" spans="2:8" x14ac:dyDescent="0.25">
      <c r="B23" s="50"/>
      <c r="C23" s="129"/>
      <c r="D23" s="21"/>
      <c r="E23" s="130"/>
      <c r="F23" s="131"/>
      <c r="G23" s="17"/>
      <c r="H23" s="42"/>
    </row>
    <row r="24" spans="2:8" ht="14.5" x14ac:dyDescent="0.25">
      <c r="B24" s="50"/>
      <c r="C24" s="129" t="s">
        <v>473</v>
      </c>
      <c r="D24" s="21" t="s">
        <v>481</v>
      </c>
      <c r="E24" s="130">
        <v>200</v>
      </c>
      <c r="F24" s="131"/>
      <c r="G24" s="17"/>
      <c r="H24" s="42"/>
    </row>
    <row r="25" spans="2:8" x14ac:dyDescent="0.25">
      <c r="B25" s="50"/>
      <c r="C25" s="129"/>
      <c r="D25" s="21"/>
      <c r="E25" s="130"/>
      <c r="F25" s="131"/>
      <c r="G25" s="17"/>
      <c r="H25" s="42"/>
    </row>
    <row r="26" spans="2:8" ht="14.5" x14ac:dyDescent="0.25">
      <c r="B26" s="50"/>
      <c r="C26" s="129" t="s">
        <v>474</v>
      </c>
      <c r="D26" s="21" t="s">
        <v>481</v>
      </c>
      <c r="E26" s="130"/>
      <c r="F26" s="131"/>
      <c r="G26" s="17"/>
      <c r="H26" s="42"/>
    </row>
    <row r="27" spans="2:8" x14ac:dyDescent="0.25">
      <c r="B27" s="50"/>
      <c r="C27" s="129"/>
      <c r="D27" s="21"/>
      <c r="E27" s="130"/>
      <c r="F27" s="131"/>
      <c r="G27" s="17"/>
      <c r="H27" s="42"/>
    </row>
    <row r="28" spans="2:8" ht="14.5" x14ac:dyDescent="0.25">
      <c r="B28" s="50"/>
      <c r="C28" s="129" t="s">
        <v>475</v>
      </c>
      <c r="D28" s="21" t="s">
        <v>481</v>
      </c>
      <c r="E28" s="130">
        <v>550</v>
      </c>
      <c r="F28" s="131"/>
      <c r="G28" s="17"/>
      <c r="H28" s="42"/>
    </row>
    <row r="29" spans="2:8" x14ac:dyDescent="0.25">
      <c r="B29" s="50"/>
      <c r="C29" s="129"/>
      <c r="D29" s="21"/>
      <c r="E29" s="130"/>
      <c r="F29" s="131"/>
      <c r="G29" s="17"/>
      <c r="H29" s="42"/>
    </row>
    <row r="30" spans="2:8" ht="14.5" x14ac:dyDescent="0.25">
      <c r="B30" s="50"/>
      <c r="C30" s="129" t="s">
        <v>476</v>
      </c>
      <c r="D30" s="21" t="s">
        <v>481</v>
      </c>
      <c r="E30" s="130">
        <v>2300</v>
      </c>
      <c r="F30" s="131"/>
      <c r="G30" s="17"/>
      <c r="H30" s="42"/>
    </row>
    <row r="31" spans="2:8" x14ac:dyDescent="0.25">
      <c r="B31" s="50"/>
      <c r="C31" s="129"/>
      <c r="D31" s="21"/>
      <c r="E31" s="130"/>
      <c r="F31" s="131"/>
      <c r="G31" s="17"/>
      <c r="H31" s="42"/>
    </row>
    <row r="32" spans="2:8" ht="14.5" x14ac:dyDescent="0.25">
      <c r="B32" s="50"/>
      <c r="C32" s="129" t="s">
        <v>477</v>
      </c>
      <c r="D32" s="21" t="s">
        <v>481</v>
      </c>
      <c r="E32" s="130">
        <v>320</v>
      </c>
      <c r="F32" s="131"/>
      <c r="G32" s="17"/>
      <c r="H32" s="42"/>
    </row>
    <row r="33" spans="2:8" x14ac:dyDescent="0.25">
      <c r="B33" s="50"/>
      <c r="C33" s="129"/>
      <c r="D33" s="21"/>
      <c r="E33" s="130"/>
      <c r="F33" s="131"/>
      <c r="G33" s="17"/>
      <c r="H33" s="42"/>
    </row>
    <row r="34" spans="2:8" ht="14.5" x14ac:dyDescent="0.25">
      <c r="B34" s="50"/>
      <c r="C34" s="129" t="s">
        <v>478</v>
      </c>
      <c r="D34" s="21" t="s">
        <v>481</v>
      </c>
      <c r="E34" s="130">
        <v>350</v>
      </c>
      <c r="F34" s="131"/>
      <c r="G34" s="17"/>
      <c r="H34" s="42"/>
    </row>
    <row r="35" spans="2:8" x14ac:dyDescent="0.25">
      <c r="B35" s="50"/>
      <c r="C35" s="129"/>
      <c r="D35" s="21"/>
      <c r="E35" s="130"/>
      <c r="F35" s="131"/>
      <c r="G35" s="17"/>
      <c r="H35" s="42"/>
    </row>
    <row r="36" spans="2:8" ht="14.5" x14ac:dyDescent="0.25">
      <c r="B36" s="50"/>
      <c r="C36" s="129" t="s">
        <v>479</v>
      </c>
      <c r="D36" s="21" t="s">
        <v>481</v>
      </c>
      <c r="E36" s="130">
        <v>150</v>
      </c>
      <c r="F36" s="131"/>
      <c r="G36" s="17"/>
      <c r="H36" s="42"/>
    </row>
    <row r="37" spans="2:8" x14ac:dyDescent="0.25">
      <c r="B37" s="50"/>
      <c r="C37" s="129"/>
      <c r="D37" s="21"/>
      <c r="E37" s="130"/>
      <c r="F37" s="131"/>
      <c r="G37" s="17"/>
      <c r="H37" s="42"/>
    </row>
    <row r="38" spans="2:8" x14ac:dyDescent="0.25">
      <c r="B38" s="50" t="s">
        <v>265</v>
      </c>
      <c r="C38" s="14" t="s">
        <v>482</v>
      </c>
      <c r="D38" s="21"/>
      <c r="E38" s="22"/>
      <c r="F38" s="23"/>
      <c r="G38" s="17"/>
      <c r="H38" s="42"/>
    </row>
    <row r="39" spans="2:8" x14ac:dyDescent="0.25">
      <c r="B39" s="50"/>
      <c r="C39" s="14"/>
      <c r="D39" s="21"/>
      <c r="E39" s="22"/>
      <c r="F39" s="23"/>
      <c r="G39" s="17"/>
      <c r="H39" s="42"/>
    </row>
    <row r="40" spans="2:8" x14ac:dyDescent="0.25">
      <c r="B40" s="50"/>
      <c r="C40" s="129" t="s">
        <v>474</v>
      </c>
      <c r="D40" s="21"/>
      <c r="E40" s="22"/>
      <c r="F40" s="23"/>
      <c r="G40" s="17"/>
      <c r="H40" s="42"/>
    </row>
    <row r="41" spans="2:8" x14ac:dyDescent="0.25">
      <c r="B41" s="50"/>
      <c r="C41" s="129"/>
      <c r="D41" s="21"/>
      <c r="E41" s="22"/>
      <c r="F41" s="23"/>
      <c r="G41" s="17"/>
      <c r="H41" s="42"/>
    </row>
    <row r="42" spans="2:8" x14ac:dyDescent="0.25">
      <c r="B42" s="50"/>
      <c r="C42" s="129" t="s">
        <v>483</v>
      </c>
      <c r="D42" s="130" t="s">
        <v>355</v>
      </c>
      <c r="E42" s="130">
        <v>25</v>
      </c>
      <c r="F42" s="131"/>
      <c r="G42" s="17"/>
      <c r="H42" s="42"/>
    </row>
    <row r="43" spans="2:8" x14ac:dyDescent="0.25">
      <c r="B43" s="50"/>
      <c r="C43" s="129"/>
      <c r="D43" s="130"/>
      <c r="E43" s="130"/>
      <c r="F43" s="131"/>
      <c r="G43" s="17"/>
      <c r="H43" s="42"/>
    </row>
    <row r="44" spans="2:8" x14ac:dyDescent="0.25">
      <c r="B44" s="50"/>
      <c r="C44" s="129" t="s">
        <v>543</v>
      </c>
      <c r="D44" s="130" t="s">
        <v>355</v>
      </c>
      <c r="E44" s="130">
        <v>160</v>
      </c>
      <c r="F44" s="194"/>
      <c r="G44" s="109"/>
      <c r="H44" s="195"/>
    </row>
    <row r="45" spans="2:8" x14ac:dyDescent="0.25">
      <c r="B45" s="50"/>
      <c r="C45" s="129"/>
      <c r="D45" s="130"/>
      <c r="E45" s="130"/>
      <c r="F45" s="131"/>
      <c r="G45" s="17"/>
      <c r="H45" s="42"/>
    </row>
    <row r="46" spans="2:8" x14ac:dyDescent="0.25">
      <c r="B46" s="50" t="s">
        <v>266</v>
      </c>
      <c r="C46" s="14" t="s">
        <v>484</v>
      </c>
      <c r="D46" s="21"/>
      <c r="E46" s="22"/>
      <c r="F46" s="40"/>
      <c r="G46" s="17"/>
      <c r="H46" s="41"/>
    </row>
    <row r="47" spans="2:8" x14ac:dyDescent="0.25">
      <c r="B47" s="50"/>
      <c r="C47" s="14"/>
      <c r="D47" s="21"/>
      <c r="E47" s="22"/>
      <c r="F47" s="40"/>
      <c r="G47" s="17"/>
      <c r="H47" s="41"/>
    </row>
    <row r="48" spans="2:8" x14ac:dyDescent="0.25">
      <c r="B48" s="50"/>
      <c r="C48" s="129" t="s">
        <v>474</v>
      </c>
      <c r="D48" s="21"/>
      <c r="E48" s="22"/>
      <c r="F48" s="40"/>
      <c r="G48" s="17"/>
      <c r="H48" s="41"/>
    </row>
    <row r="49" spans="2:8" x14ac:dyDescent="0.25">
      <c r="B49" s="50"/>
      <c r="C49" s="129"/>
      <c r="D49" s="21"/>
      <c r="E49" s="22"/>
      <c r="F49" s="40"/>
      <c r="G49" s="17"/>
      <c r="H49" s="41"/>
    </row>
    <row r="50" spans="2:8" x14ac:dyDescent="0.25">
      <c r="B50" s="50"/>
      <c r="C50" s="129" t="s">
        <v>485</v>
      </c>
      <c r="D50" s="130" t="s">
        <v>355</v>
      </c>
      <c r="E50" s="130">
        <v>30</v>
      </c>
      <c r="F50" s="131"/>
      <c r="G50" s="17"/>
      <c r="H50" s="41"/>
    </row>
    <row r="51" spans="2:8" x14ac:dyDescent="0.25">
      <c r="B51" s="50"/>
      <c r="C51" s="14"/>
      <c r="D51" s="130"/>
      <c r="E51" s="22"/>
      <c r="F51" s="40"/>
      <c r="G51" s="17"/>
      <c r="H51" s="41"/>
    </row>
    <row r="52" spans="2:8" x14ac:dyDescent="0.25">
      <c r="B52" s="50"/>
      <c r="C52" s="129" t="s">
        <v>486</v>
      </c>
      <c r="D52" s="130" t="s">
        <v>355</v>
      </c>
      <c r="E52" s="130">
        <v>200</v>
      </c>
      <c r="F52" s="131"/>
      <c r="G52" s="17"/>
      <c r="H52" s="41"/>
    </row>
    <row r="53" spans="2:8" x14ac:dyDescent="0.25">
      <c r="B53" s="50"/>
      <c r="C53" s="129"/>
      <c r="D53" s="130"/>
      <c r="E53" s="130"/>
      <c r="F53" s="131"/>
      <c r="G53" s="17"/>
      <c r="H53" s="41"/>
    </row>
    <row r="54" spans="2:8" ht="13" x14ac:dyDescent="0.25">
      <c r="B54" s="50" t="s">
        <v>268</v>
      </c>
      <c r="C54" s="14" t="s">
        <v>267</v>
      </c>
      <c r="D54" s="127"/>
      <c r="E54" s="126"/>
      <c r="F54" s="127"/>
      <c r="G54" s="128"/>
      <c r="H54" s="41"/>
    </row>
    <row r="55" spans="2:8" x14ac:dyDescent="0.25">
      <c r="B55" s="50"/>
      <c r="C55" s="1"/>
      <c r="D55" s="21"/>
      <c r="E55" s="125"/>
      <c r="F55" s="45"/>
      <c r="G55" s="17"/>
      <c r="H55" s="41"/>
    </row>
    <row r="56" spans="2:8" ht="50" x14ac:dyDescent="0.25">
      <c r="B56" s="50" t="s">
        <v>269</v>
      </c>
      <c r="C56" s="14" t="s">
        <v>487</v>
      </c>
      <c r="D56" s="136" t="s">
        <v>69</v>
      </c>
      <c r="E56" s="132">
        <v>1200</v>
      </c>
      <c r="F56" s="135"/>
      <c r="G56" s="134"/>
      <c r="H56" s="41"/>
    </row>
    <row r="57" spans="2:8" x14ac:dyDescent="0.25">
      <c r="B57" s="50"/>
      <c r="C57" s="14"/>
      <c r="D57" s="21"/>
      <c r="E57" s="22"/>
      <c r="F57" s="45"/>
      <c r="G57" s="134"/>
      <c r="H57" s="41"/>
    </row>
    <row r="58" spans="2:8" x14ac:dyDescent="0.25">
      <c r="B58" s="50" t="s">
        <v>270</v>
      </c>
      <c r="C58" s="14" t="s">
        <v>488</v>
      </c>
      <c r="D58" s="21"/>
      <c r="E58" s="22"/>
      <c r="F58" s="39"/>
      <c r="G58" s="134"/>
      <c r="H58" s="41"/>
    </row>
    <row r="59" spans="2:8" x14ac:dyDescent="0.25">
      <c r="B59" s="50"/>
      <c r="C59" s="14"/>
      <c r="D59" s="21"/>
      <c r="E59" s="22"/>
      <c r="F59" s="39"/>
      <c r="G59" s="134"/>
      <c r="H59" s="41"/>
    </row>
    <row r="60" spans="2:8" ht="25" x14ac:dyDescent="0.25">
      <c r="B60" s="50"/>
      <c r="C60" s="129" t="s">
        <v>489</v>
      </c>
      <c r="D60" s="21" t="s">
        <v>69</v>
      </c>
      <c r="E60" s="22">
        <v>20</v>
      </c>
      <c r="F60" s="39"/>
      <c r="G60" s="24"/>
      <c r="H60" s="41"/>
    </row>
    <row r="61" spans="2:8" x14ac:dyDescent="0.25">
      <c r="B61" s="50"/>
      <c r="C61" s="129"/>
      <c r="D61" s="130"/>
      <c r="E61" s="130"/>
      <c r="F61" s="131"/>
      <c r="G61" s="17"/>
      <c r="H61" s="41"/>
    </row>
    <row r="62" spans="2:8" x14ac:dyDescent="0.25">
      <c r="B62" s="50"/>
      <c r="C62" s="129"/>
      <c r="D62" s="130"/>
      <c r="E62" s="130"/>
      <c r="F62" s="131"/>
      <c r="G62" s="17"/>
      <c r="H62" s="41"/>
    </row>
    <row r="63" spans="2:8" x14ac:dyDescent="0.25">
      <c r="B63" s="50"/>
      <c r="C63" s="129"/>
      <c r="D63" s="130"/>
      <c r="E63" s="130"/>
      <c r="F63" s="131"/>
      <c r="G63" s="17"/>
      <c r="H63" s="41"/>
    </row>
    <row r="64" spans="2:8" x14ac:dyDescent="0.25">
      <c r="B64" s="50"/>
      <c r="C64" s="129"/>
      <c r="D64" s="130"/>
      <c r="E64" s="130"/>
      <c r="F64" s="131"/>
      <c r="G64" s="17"/>
      <c r="H64" s="41"/>
    </row>
    <row r="65" spans="2:8" x14ac:dyDescent="0.25">
      <c r="B65" s="50"/>
      <c r="C65" s="129"/>
      <c r="D65" s="130"/>
      <c r="E65" s="130"/>
      <c r="F65" s="131"/>
      <c r="G65" s="17"/>
      <c r="H65" s="41"/>
    </row>
    <row r="66" spans="2:8" x14ac:dyDescent="0.25">
      <c r="B66" s="50"/>
      <c r="C66" s="129"/>
      <c r="D66" s="130"/>
      <c r="E66" s="130"/>
      <c r="F66" s="131"/>
      <c r="G66" s="17"/>
      <c r="H66" s="41"/>
    </row>
    <row r="67" spans="2:8" x14ac:dyDescent="0.25">
      <c r="B67" s="50"/>
      <c r="C67" s="129"/>
      <c r="D67" s="130"/>
      <c r="E67" s="130"/>
      <c r="F67" s="131"/>
      <c r="G67" s="17"/>
      <c r="H67" s="41"/>
    </row>
    <row r="68" spans="2:8" s="29" customFormat="1" ht="19.5" customHeight="1" x14ac:dyDescent="0.25">
      <c r="B68" s="90" t="str">
        <f>$B$10</f>
        <v>C13.2</v>
      </c>
      <c r="C68" s="31" t="s">
        <v>12</v>
      </c>
      <c r="D68" s="32"/>
      <c r="E68" s="33"/>
      <c r="F68" s="32"/>
      <c r="G68" s="34"/>
      <c r="H68" s="35"/>
    </row>
  </sheetData>
  <mergeCells count="4">
    <mergeCell ref="E1:G1"/>
    <mergeCell ref="B5:F7"/>
    <mergeCell ref="G4:G7"/>
    <mergeCell ref="B4:F4"/>
  </mergeCells>
  <phoneticPr fontId="32" type="noConversion"/>
  <printOptions horizontalCentered="1"/>
  <pageMargins left="0.43307086614173229" right="0.31496062992125984" top="0.43307086614173229" bottom="0.62992125984251968" header="0.35433070866141736" footer="0.31496062992125984"/>
  <pageSetup paperSize="9" scale="81" firstPageNumber="31" fitToHeight="0" orientation="portrait" cellComments="asDisplayed" useFirstPageNumber="1" r:id="rId1"/>
  <headerFooter>
    <oddHeader xml:space="preserve">&amp;R&amp;"Arial,Bold Italic"
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8">
    <pageSetUpPr fitToPage="1"/>
  </sheetPr>
  <dimension ref="A1:H75"/>
  <sheetViews>
    <sheetView view="pageBreakPreview" zoomScaleNormal="125" zoomScaleSheetLayoutView="100" zoomScalePageLayoutView="125" workbookViewId="0">
      <selection activeCell="E28" sqref="E28"/>
    </sheetView>
  </sheetViews>
  <sheetFormatPr defaultColWidth="6.90625" defaultRowHeight="12.5" x14ac:dyDescent="0.25"/>
  <cols>
    <col min="1" max="1" width="0.90625" style="1" customWidth="1"/>
    <col min="2" max="2" width="11.6328125" style="36" customWidth="1"/>
    <col min="3" max="3" width="45.6328125" style="3" customWidth="1"/>
    <col min="4" max="4" width="13.6328125" style="4" customWidth="1"/>
    <col min="5" max="5" width="15.6328125" style="4" customWidth="1"/>
    <col min="6" max="6" width="15.6328125" style="1" customWidth="1"/>
    <col min="7" max="7" width="15.6328125" style="5" customWidth="1"/>
    <col min="8" max="8" width="0.90625" style="5" customWidth="1"/>
    <col min="9" max="16384" width="6.90625" style="1"/>
  </cols>
  <sheetData>
    <row r="1" spans="1:8" ht="13" x14ac:dyDescent="0.25">
      <c r="B1" s="2" t="str">
        <f>Client1</f>
        <v>Province of KwaZulu-Natal</v>
      </c>
      <c r="E1" s="245" t="str">
        <f>"Contract No. "&amp;ContractNo</f>
        <v>Contract No. ZNB01544/00000/00/HOD/INF/22/T</v>
      </c>
      <c r="F1" s="245"/>
      <c r="G1" s="245"/>
    </row>
    <row r="2" spans="1:8" ht="13" x14ac:dyDescent="0.25">
      <c r="B2" s="78" t="str">
        <f>Client2</f>
        <v>Department of Transport</v>
      </c>
    </row>
    <row r="3" spans="1:8" x14ac:dyDescent="0.25">
      <c r="B3" s="69"/>
      <c r="C3" s="69"/>
      <c r="D3" s="70"/>
      <c r="E3" s="70"/>
      <c r="F3" s="71"/>
      <c r="G3" s="79"/>
    </row>
    <row r="4" spans="1:8" ht="13" x14ac:dyDescent="0.25">
      <c r="B4" s="235" t="s">
        <v>8</v>
      </c>
      <c r="C4" s="236"/>
      <c r="D4" s="236"/>
      <c r="E4" s="236"/>
      <c r="F4" s="236"/>
      <c r="G4" s="242" t="str">
        <f>"CHAPTER "&amp;B10</f>
        <v>CHAPTER C13.3</v>
      </c>
      <c r="H4" s="6"/>
    </row>
    <row r="5" spans="1:8" ht="7.5" customHeight="1" x14ac:dyDescent="0.25">
      <c r="B5" s="238" t="str">
        <f>ContractDescription</f>
        <v>THE CONSTRUCTION OF THE WHITE MFOLOZI RIVER BRIDGE NO.3600 AND GRAVEL LINK ROAD D2047 FROM KM 7.318 TO KM 14.300 IN THE ZULULAND DISTRICT UNDER EMPANGENI REGION</v>
      </c>
      <c r="C5" s="239"/>
      <c r="D5" s="239"/>
      <c r="E5" s="239"/>
      <c r="F5" s="239"/>
      <c r="G5" s="243"/>
      <c r="H5" s="8"/>
    </row>
    <row r="6" spans="1:8" ht="12.75" customHeight="1" x14ac:dyDescent="0.25">
      <c r="B6" s="238"/>
      <c r="C6" s="239"/>
      <c r="D6" s="239"/>
      <c r="E6" s="239"/>
      <c r="F6" s="239"/>
      <c r="G6" s="243"/>
      <c r="H6" s="8"/>
    </row>
    <row r="7" spans="1:8" ht="7.5" customHeight="1" x14ac:dyDescent="0.25">
      <c r="B7" s="240"/>
      <c r="C7" s="241"/>
      <c r="D7" s="241"/>
      <c r="E7" s="241"/>
      <c r="F7" s="241"/>
      <c r="G7" s="244"/>
      <c r="H7" s="8"/>
    </row>
    <row r="8" spans="1:8" s="9" customFormat="1" ht="24.9" customHeight="1" x14ac:dyDescent="0.25">
      <c r="B8" s="10" t="s">
        <v>0</v>
      </c>
      <c r="C8" s="11" t="s">
        <v>1</v>
      </c>
      <c r="D8" s="11" t="s">
        <v>2</v>
      </c>
      <c r="E8" s="11" t="s">
        <v>3</v>
      </c>
      <c r="F8" s="11" t="s">
        <v>4</v>
      </c>
      <c r="G8" s="11" t="s">
        <v>5</v>
      </c>
      <c r="H8" s="12"/>
    </row>
    <row r="9" spans="1:8" x14ac:dyDescent="0.25">
      <c r="A9" s="5"/>
      <c r="B9" s="50"/>
      <c r="C9" s="14"/>
      <c r="D9" s="15"/>
      <c r="E9" s="15"/>
      <c r="F9" s="16"/>
      <c r="G9" s="109" t="str">
        <f t="shared" ref="G9:G37" si="0">IF(D9="","",E9*F9)</f>
        <v/>
      </c>
      <c r="H9" s="189"/>
    </row>
    <row r="10" spans="1:8" ht="13" x14ac:dyDescent="0.25">
      <c r="A10" s="5"/>
      <c r="B10" s="65" t="s">
        <v>271</v>
      </c>
      <c r="C10" s="19" t="s">
        <v>272</v>
      </c>
      <c r="D10" s="21"/>
      <c r="E10" s="21"/>
      <c r="F10" s="40"/>
      <c r="G10" s="109" t="str">
        <f t="shared" si="0"/>
        <v/>
      </c>
      <c r="H10" s="158"/>
    </row>
    <row r="11" spans="1:8" x14ac:dyDescent="0.25">
      <c r="A11" s="5"/>
      <c r="B11" s="50"/>
      <c r="C11" s="14"/>
      <c r="D11" s="21"/>
      <c r="E11" s="21"/>
      <c r="F11" s="40"/>
      <c r="G11" s="109" t="str">
        <f t="shared" si="0"/>
        <v/>
      </c>
      <c r="H11" s="158"/>
    </row>
    <row r="12" spans="1:8" x14ac:dyDescent="0.25">
      <c r="A12" s="5"/>
      <c r="B12" s="50" t="s">
        <v>273</v>
      </c>
      <c r="C12" s="14" t="s">
        <v>275</v>
      </c>
      <c r="D12" s="21"/>
      <c r="E12" s="21"/>
      <c r="F12" s="40"/>
      <c r="G12" s="109" t="str">
        <f t="shared" si="0"/>
        <v/>
      </c>
      <c r="H12" s="158"/>
    </row>
    <row r="13" spans="1:8" x14ac:dyDescent="0.25">
      <c r="A13" s="5"/>
      <c r="B13" s="50"/>
      <c r="C13" s="14"/>
      <c r="D13" s="21"/>
      <c r="E13" s="21"/>
      <c r="F13" s="40"/>
      <c r="G13" s="109" t="str">
        <f t="shared" si="0"/>
        <v/>
      </c>
      <c r="H13" s="158"/>
    </row>
    <row r="14" spans="1:8" x14ac:dyDescent="0.25">
      <c r="A14" s="5"/>
      <c r="B14" s="50" t="s">
        <v>274</v>
      </c>
      <c r="C14" s="129" t="s">
        <v>490</v>
      </c>
      <c r="D14" s="21"/>
      <c r="E14" s="181"/>
      <c r="F14" s="182"/>
      <c r="G14" s="109" t="str">
        <f t="shared" si="0"/>
        <v/>
      </c>
      <c r="H14" s="195"/>
    </row>
    <row r="15" spans="1:8" x14ac:dyDescent="0.25">
      <c r="A15" s="5"/>
      <c r="B15" s="50"/>
      <c r="C15" s="129"/>
      <c r="D15" s="21"/>
      <c r="E15" s="181"/>
      <c r="F15" s="182"/>
      <c r="G15" s="109" t="str">
        <f t="shared" si="0"/>
        <v/>
      </c>
      <c r="H15" s="195"/>
    </row>
    <row r="16" spans="1:8" x14ac:dyDescent="0.25">
      <c r="A16" s="5"/>
      <c r="B16" s="50"/>
      <c r="C16" s="129" t="s">
        <v>491</v>
      </c>
      <c r="D16" s="21" t="s">
        <v>7</v>
      </c>
      <c r="E16" s="130">
        <v>2</v>
      </c>
      <c r="F16" s="196"/>
      <c r="G16" s="109"/>
      <c r="H16" s="195"/>
    </row>
    <row r="17" spans="1:8" x14ac:dyDescent="0.25">
      <c r="A17" s="5"/>
      <c r="B17" s="50"/>
      <c r="C17" s="129"/>
      <c r="D17" s="21"/>
      <c r="E17" s="130"/>
      <c r="F17" s="196"/>
      <c r="G17" s="109"/>
      <c r="H17" s="195"/>
    </row>
    <row r="18" spans="1:8" x14ac:dyDescent="0.25">
      <c r="A18" s="5"/>
      <c r="B18" s="50"/>
      <c r="C18" s="129" t="s">
        <v>492</v>
      </c>
      <c r="D18" s="21" t="s">
        <v>7</v>
      </c>
      <c r="E18" s="130">
        <v>50</v>
      </c>
      <c r="F18" s="196"/>
      <c r="G18" s="109"/>
      <c r="H18" s="195"/>
    </row>
    <row r="19" spans="1:8" x14ac:dyDescent="0.25">
      <c r="A19" s="5"/>
      <c r="B19" s="50"/>
      <c r="C19" s="129"/>
      <c r="D19" s="21"/>
      <c r="E19" s="130"/>
      <c r="F19" s="196"/>
      <c r="G19" s="109"/>
      <c r="H19" s="195"/>
    </row>
    <row r="20" spans="1:8" x14ac:dyDescent="0.25">
      <c r="A20" s="5"/>
      <c r="B20" s="50"/>
      <c r="C20" s="129" t="s">
        <v>493</v>
      </c>
      <c r="D20" s="21"/>
      <c r="E20" s="130"/>
      <c r="F20" s="196"/>
      <c r="G20" s="109"/>
      <c r="H20" s="158"/>
    </row>
    <row r="21" spans="1:8" x14ac:dyDescent="0.25">
      <c r="A21" s="5"/>
      <c r="B21" s="50"/>
      <c r="C21" s="129"/>
      <c r="D21" s="21"/>
      <c r="E21" s="130"/>
      <c r="F21" s="196"/>
      <c r="G21" s="109"/>
      <c r="H21" s="158"/>
    </row>
    <row r="22" spans="1:8" x14ac:dyDescent="0.25">
      <c r="A22" s="5"/>
      <c r="B22" s="50"/>
      <c r="C22" s="129" t="s">
        <v>491</v>
      </c>
      <c r="D22" s="21" t="s">
        <v>7</v>
      </c>
      <c r="E22" s="130">
        <v>4</v>
      </c>
      <c r="F22" s="196"/>
      <c r="G22" s="109"/>
      <c r="H22" s="158"/>
    </row>
    <row r="23" spans="1:8" x14ac:dyDescent="0.25">
      <c r="A23" s="5"/>
      <c r="B23" s="50"/>
      <c r="C23" s="129"/>
      <c r="D23" s="21"/>
      <c r="E23" s="130"/>
      <c r="F23" s="196"/>
      <c r="G23" s="109"/>
      <c r="H23" s="158"/>
    </row>
    <row r="24" spans="1:8" x14ac:dyDescent="0.25">
      <c r="A24" s="5"/>
      <c r="B24" s="50"/>
      <c r="C24" s="129" t="s">
        <v>492</v>
      </c>
      <c r="D24" s="21" t="s">
        <v>7</v>
      </c>
      <c r="E24" s="130">
        <v>160</v>
      </c>
      <c r="F24" s="196"/>
      <c r="G24" s="109"/>
    </row>
    <row r="25" spans="1:8" x14ac:dyDescent="0.25">
      <c r="A25" s="5"/>
      <c r="B25" s="50"/>
      <c r="C25" s="129"/>
      <c r="D25" s="21"/>
      <c r="E25" s="130"/>
      <c r="F25" s="196"/>
      <c r="G25" s="109"/>
    </row>
    <row r="26" spans="1:8" x14ac:dyDescent="0.25">
      <c r="A26" s="5"/>
      <c r="B26" s="50"/>
      <c r="C26" s="129" t="s">
        <v>494</v>
      </c>
      <c r="D26" s="21"/>
      <c r="E26" s="130"/>
      <c r="F26" s="196"/>
      <c r="G26" s="109"/>
    </row>
    <row r="27" spans="1:8" x14ac:dyDescent="0.25">
      <c r="A27" s="5"/>
      <c r="B27" s="50"/>
      <c r="C27" s="129"/>
      <c r="D27" s="21"/>
      <c r="E27" s="130"/>
      <c r="F27" s="196"/>
      <c r="G27" s="109"/>
    </row>
    <row r="28" spans="1:8" x14ac:dyDescent="0.25">
      <c r="A28" s="5"/>
      <c r="B28" s="50"/>
      <c r="C28" s="129" t="s">
        <v>491</v>
      </c>
      <c r="D28" s="21" t="s">
        <v>7</v>
      </c>
      <c r="E28" s="130">
        <v>1</v>
      </c>
      <c r="F28" s="196"/>
      <c r="G28" s="109"/>
    </row>
    <row r="29" spans="1:8" x14ac:dyDescent="0.25">
      <c r="A29" s="5"/>
      <c r="B29" s="50"/>
      <c r="C29" s="129"/>
      <c r="D29" s="21"/>
      <c r="E29" s="130"/>
      <c r="F29" s="196"/>
      <c r="G29" s="109"/>
    </row>
    <row r="30" spans="1:8" x14ac:dyDescent="0.25">
      <c r="A30" s="5"/>
      <c r="B30" s="50"/>
      <c r="C30" s="129" t="s">
        <v>492</v>
      </c>
      <c r="D30" s="21" t="s">
        <v>7</v>
      </c>
      <c r="E30" s="130">
        <v>50</v>
      </c>
      <c r="F30" s="196"/>
      <c r="G30" s="109"/>
      <c r="H30" s="195"/>
    </row>
    <row r="31" spans="1:8" x14ac:dyDescent="0.25">
      <c r="A31" s="5"/>
      <c r="B31" s="50"/>
      <c r="C31" s="129"/>
      <c r="D31" s="21"/>
      <c r="E31" s="130"/>
      <c r="F31" s="196"/>
      <c r="G31" s="109"/>
      <c r="H31" s="189"/>
    </row>
    <row r="32" spans="1:8" s="37" customFormat="1" x14ac:dyDescent="0.25">
      <c r="A32" s="61"/>
      <c r="B32" s="50"/>
      <c r="C32" s="129" t="s">
        <v>495</v>
      </c>
      <c r="D32" s="15"/>
      <c r="E32" s="130"/>
      <c r="F32" s="196"/>
      <c r="G32" s="109"/>
      <c r="H32" s="189"/>
    </row>
    <row r="33" spans="1:8" x14ac:dyDescent="0.25">
      <c r="A33" s="5"/>
      <c r="B33" s="50"/>
      <c r="C33" s="129"/>
      <c r="D33" s="21"/>
      <c r="E33" s="130"/>
      <c r="F33" s="196"/>
      <c r="G33" s="109"/>
      <c r="H33" s="195"/>
    </row>
    <row r="34" spans="1:8" x14ac:dyDescent="0.25">
      <c r="A34" s="5"/>
      <c r="B34" s="50"/>
      <c r="C34" s="129" t="s">
        <v>491</v>
      </c>
      <c r="D34" s="21" t="s">
        <v>7</v>
      </c>
      <c r="E34" s="130">
        <v>2</v>
      </c>
      <c r="F34" s="196"/>
      <c r="G34" s="109"/>
      <c r="H34" s="195"/>
    </row>
    <row r="35" spans="1:8" x14ac:dyDescent="0.25">
      <c r="A35" s="5"/>
      <c r="B35" s="50"/>
      <c r="C35" s="129"/>
      <c r="D35" s="21"/>
      <c r="E35" s="130"/>
      <c r="F35" s="196"/>
      <c r="G35" s="109"/>
      <c r="H35" s="158"/>
    </row>
    <row r="36" spans="1:8" x14ac:dyDescent="0.25">
      <c r="A36" s="5"/>
      <c r="B36" s="50"/>
      <c r="C36" s="129" t="s">
        <v>492</v>
      </c>
      <c r="D36" s="21" t="s">
        <v>7</v>
      </c>
      <c r="E36" s="130">
        <v>90</v>
      </c>
      <c r="F36" s="196"/>
      <c r="G36" s="109"/>
      <c r="H36" s="158"/>
    </row>
    <row r="37" spans="1:8" x14ac:dyDescent="0.25">
      <c r="A37" s="5"/>
      <c r="B37" s="50"/>
      <c r="C37" s="129"/>
      <c r="D37" s="21"/>
      <c r="E37" s="130"/>
      <c r="F37" s="196"/>
      <c r="G37" s="109"/>
      <c r="H37" s="158"/>
    </row>
    <row r="38" spans="1:8" x14ac:dyDescent="0.25">
      <c r="A38" s="5"/>
      <c r="B38" s="50"/>
      <c r="C38" s="129" t="s">
        <v>496</v>
      </c>
      <c r="D38" s="21"/>
      <c r="E38" s="130"/>
      <c r="F38" s="196"/>
      <c r="G38" s="109"/>
      <c r="H38" s="158"/>
    </row>
    <row r="39" spans="1:8" x14ac:dyDescent="0.25">
      <c r="A39" s="5"/>
      <c r="B39" s="50"/>
      <c r="C39" s="129"/>
      <c r="D39" s="21"/>
      <c r="E39" s="130"/>
      <c r="F39" s="196"/>
      <c r="G39" s="109"/>
      <c r="H39" s="158"/>
    </row>
    <row r="40" spans="1:8" x14ac:dyDescent="0.25">
      <c r="A40" s="5"/>
      <c r="B40" s="50"/>
      <c r="C40" s="129" t="s">
        <v>491</v>
      </c>
      <c r="D40" s="21" t="s">
        <v>7</v>
      </c>
      <c r="E40" s="130">
        <v>1</v>
      </c>
      <c r="F40" s="196"/>
      <c r="G40" s="109"/>
      <c r="H40" s="158"/>
    </row>
    <row r="41" spans="1:8" x14ac:dyDescent="0.25">
      <c r="A41" s="5"/>
      <c r="B41" s="50"/>
      <c r="C41" s="129"/>
      <c r="D41" s="21"/>
      <c r="E41" s="130"/>
      <c r="F41" s="196"/>
      <c r="G41" s="109"/>
      <c r="H41" s="158"/>
    </row>
    <row r="42" spans="1:8" x14ac:dyDescent="0.25">
      <c r="A42" s="5"/>
      <c r="B42" s="50"/>
      <c r="C42" s="129" t="s">
        <v>492</v>
      </c>
      <c r="D42" s="21" t="s">
        <v>7</v>
      </c>
      <c r="E42" s="130">
        <v>7</v>
      </c>
      <c r="F42" s="196"/>
      <c r="G42" s="109"/>
      <c r="H42" s="158"/>
    </row>
    <row r="43" spans="1:8" x14ac:dyDescent="0.25">
      <c r="A43" s="5"/>
      <c r="B43" s="50"/>
      <c r="C43" s="129"/>
      <c r="D43" s="21"/>
      <c r="E43" s="130"/>
      <c r="F43" s="196"/>
      <c r="G43" s="109"/>
      <c r="H43" s="158"/>
    </row>
    <row r="44" spans="1:8" x14ac:dyDescent="0.25">
      <c r="A44" s="5"/>
      <c r="B44" s="50"/>
      <c r="C44" s="129" t="s">
        <v>497</v>
      </c>
      <c r="D44" s="21"/>
      <c r="E44" s="130"/>
      <c r="F44" s="196"/>
      <c r="G44" s="109"/>
      <c r="H44" s="158"/>
    </row>
    <row r="45" spans="1:8" x14ac:dyDescent="0.25">
      <c r="A45" s="5"/>
      <c r="B45" s="50"/>
      <c r="C45" s="129"/>
      <c r="D45" s="21"/>
      <c r="E45" s="130"/>
      <c r="F45" s="196"/>
      <c r="G45" s="109"/>
    </row>
    <row r="46" spans="1:8" x14ac:dyDescent="0.25">
      <c r="A46" s="5"/>
      <c r="B46" s="50"/>
      <c r="C46" s="129" t="s">
        <v>491</v>
      </c>
      <c r="D46" s="21" t="s">
        <v>7</v>
      </c>
      <c r="E46" s="130">
        <v>1</v>
      </c>
      <c r="F46" s="196"/>
      <c r="G46" s="109"/>
      <c r="H46" s="158"/>
    </row>
    <row r="47" spans="1:8" x14ac:dyDescent="0.25">
      <c r="A47" s="5"/>
      <c r="B47" s="50"/>
      <c r="C47" s="129"/>
      <c r="D47" s="21"/>
      <c r="E47" s="130"/>
      <c r="F47" s="196"/>
      <c r="G47" s="109"/>
      <c r="H47" s="49"/>
    </row>
    <row r="48" spans="1:8" x14ac:dyDescent="0.25">
      <c r="A48" s="5"/>
      <c r="B48" s="50"/>
      <c r="C48" s="129" t="s">
        <v>492</v>
      </c>
      <c r="D48" s="21" t="s">
        <v>7</v>
      </c>
      <c r="E48" s="130">
        <v>50</v>
      </c>
      <c r="F48" s="196"/>
      <c r="G48" s="109"/>
    </row>
    <row r="49" spans="1:8" x14ac:dyDescent="0.25">
      <c r="A49" s="5"/>
      <c r="B49" s="50"/>
      <c r="C49" s="129"/>
      <c r="D49" s="21"/>
      <c r="E49" s="21"/>
      <c r="F49" s="48"/>
      <c r="G49" s="109"/>
      <c r="H49" s="158"/>
    </row>
    <row r="50" spans="1:8" x14ac:dyDescent="0.25">
      <c r="A50" s="5"/>
      <c r="B50" s="50"/>
      <c r="C50" s="129" t="s">
        <v>498</v>
      </c>
      <c r="D50" s="130"/>
      <c r="E50" s="130"/>
      <c r="F50" s="196"/>
      <c r="G50" s="109"/>
      <c r="H50" s="158"/>
    </row>
    <row r="51" spans="1:8" x14ac:dyDescent="0.25">
      <c r="A51" s="5"/>
      <c r="B51" s="50"/>
      <c r="C51" s="129"/>
      <c r="D51" s="130"/>
      <c r="E51" s="130"/>
      <c r="F51" s="196"/>
      <c r="G51" s="109"/>
      <c r="H51" s="158"/>
    </row>
    <row r="52" spans="1:8" x14ac:dyDescent="0.25">
      <c r="A52" s="5"/>
      <c r="B52" s="50"/>
      <c r="C52" s="129" t="s">
        <v>491</v>
      </c>
      <c r="D52" s="130" t="s">
        <v>7</v>
      </c>
      <c r="E52" s="130">
        <v>1</v>
      </c>
      <c r="F52" s="196"/>
      <c r="G52" s="109"/>
      <c r="H52" s="158"/>
    </row>
    <row r="53" spans="1:8" x14ac:dyDescent="0.25">
      <c r="A53" s="5"/>
      <c r="B53" s="50"/>
      <c r="C53" s="129"/>
      <c r="D53" s="130"/>
      <c r="E53" s="130"/>
      <c r="F53" s="196"/>
      <c r="G53" s="109"/>
      <c r="H53" s="158"/>
    </row>
    <row r="54" spans="1:8" x14ac:dyDescent="0.25">
      <c r="A54" s="5"/>
      <c r="B54" s="50"/>
      <c r="C54" s="129" t="s">
        <v>492</v>
      </c>
      <c r="D54" s="130" t="s">
        <v>7</v>
      </c>
      <c r="E54" s="130">
        <v>25</v>
      </c>
      <c r="F54" s="196"/>
      <c r="G54" s="109"/>
      <c r="H54" s="158"/>
    </row>
    <row r="55" spans="1:8" x14ac:dyDescent="0.25">
      <c r="A55" s="5"/>
      <c r="B55" s="50"/>
      <c r="C55" s="129"/>
      <c r="D55" s="130"/>
      <c r="E55" s="130"/>
      <c r="F55" s="196"/>
      <c r="G55" s="109"/>
      <c r="H55" s="158"/>
    </row>
    <row r="56" spans="1:8" x14ac:dyDescent="0.25">
      <c r="A56" s="5"/>
      <c r="B56" s="50"/>
      <c r="C56" s="129"/>
      <c r="D56" s="130"/>
      <c r="E56" s="130"/>
      <c r="F56" s="196"/>
      <c r="G56" s="109"/>
      <c r="H56" s="158"/>
    </row>
    <row r="57" spans="1:8" x14ac:dyDescent="0.25">
      <c r="A57" s="5"/>
      <c r="B57" s="50"/>
      <c r="C57" s="129"/>
      <c r="D57" s="130"/>
      <c r="E57" s="130"/>
      <c r="F57" s="196"/>
      <c r="G57" s="109"/>
      <c r="H57" s="158"/>
    </row>
    <row r="58" spans="1:8" x14ac:dyDescent="0.25">
      <c r="A58" s="5"/>
      <c r="B58" s="50"/>
      <c r="C58" s="129"/>
      <c r="D58" s="130"/>
      <c r="E58" s="130"/>
      <c r="F58" s="196"/>
      <c r="G58" s="109"/>
      <c r="H58" s="158"/>
    </row>
    <row r="59" spans="1:8" x14ac:dyDescent="0.25">
      <c r="A59" s="5"/>
      <c r="B59" s="50"/>
      <c r="C59" s="129"/>
      <c r="D59" s="130"/>
      <c r="E59" s="130"/>
      <c r="F59" s="196"/>
      <c r="G59" s="109"/>
      <c r="H59" s="158"/>
    </row>
    <row r="60" spans="1:8" x14ac:dyDescent="0.25">
      <c r="A60" s="5"/>
      <c r="B60" s="50"/>
      <c r="C60" s="129"/>
      <c r="D60" s="130"/>
      <c r="E60" s="130"/>
      <c r="F60" s="196"/>
      <c r="G60" s="109"/>
      <c r="H60" s="158"/>
    </row>
    <row r="61" spans="1:8" x14ac:dyDescent="0.25">
      <c r="A61" s="5"/>
      <c r="B61" s="50"/>
      <c r="C61" s="129"/>
      <c r="D61" s="130"/>
      <c r="E61" s="130"/>
      <c r="F61" s="196"/>
      <c r="G61" s="109"/>
      <c r="H61" s="158"/>
    </row>
    <row r="62" spans="1:8" x14ac:dyDescent="0.25">
      <c r="A62" s="5"/>
      <c r="B62" s="50"/>
      <c r="C62" s="129"/>
      <c r="D62" s="130"/>
      <c r="E62" s="130"/>
      <c r="F62" s="196"/>
      <c r="G62" s="109"/>
      <c r="H62" s="158"/>
    </row>
    <row r="63" spans="1:8" x14ac:dyDescent="0.25">
      <c r="A63" s="5"/>
      <c r="B63" s="50"/>
      <c r="C63" s="129"/>
      <c r="D63" s="130"/>
      <c r="E63" s="130"/>
      <c r="F63" s="196"/>
      <c r="G63" s="109"/>
      <c r="H63" s="158"/>
    </row>
    <row r="64" spans="1:8" x14ac:dyDescent="0.25">
      <c r="A64" s="5"/>
      <c r="B64" s="50"/>
      <c r="C64" s="129"/>
      <c r="D64" s="130"/>
      <c r="E64" s="130"/>
      <c r="F64" s="196"/>
      <c r="G64" s="109"/>
      <c r="H64" s="158"/>
    </row>
    <row r="65" spans="1:8" x14ac:dyDescent="0.25">
      <c r="A65" s="5"/>
      <c r="B65" s="50"/>
      <c r="C65" s="129"/>
      <c r="D65" s="130"/>
      <c r="E65" s="130"/>
      <c r="F65" s="196"/>
      <c r="G65" s="109"/>
      <c r="H65" s="158"/>
    </row>
    <row r="66" spans="1:8" x14ac:dyDescent="0.25">
      <c r="A66" s="5"/>
      <c r="B66" s="50"/>
      <c r="C66" s="129"/>
      <c r="D66" s="130"/>
      <c r="E66" s="130"/>
      <c r="F66" s="196"/>
      <c r="G66" s="109"/>
      <c r="H66" s="158"/>
    </row>
    <row r="67" spans="1:8" x14ac:dyDescent="0.25">
      <c r="A67" s="5"/>
      <c r="B67" s="50"/>
      <c r="C67" s="129"/>
      <c r="D67" s="130"/>
      <c r="E67" s="130"/>
      <c r="F67" s="196"/>
      <c r="G67" s="109"/>
      <c r="H67" s="158"/>
    </row>
    <row r="68" spans="1:8" x14ac:dyDescent="0.25">
      <c r="A68" s="5"/>
      <c r="B68" s="50"/>
      <c r="C68" s="129"/>
      <c r="D68" s="130"/>
      <c r="E68" s="130"/>
      <c r="F68" s="196"/>
      <c r="G68" s="109"/>
      <c r="H68" s="158"/>
    </row>
    <row r="69" spans="1:8" x14ac:dyDescent="0.25">
      <c r="A69" s="5"/>
      <c r="B69" s="50"/>
      <c r="C69" s="129"/>
      <c r="D69" s="130"/>
      <c r="E69" s="130"/>
      <c r="F69" s="196"/>
      <c r="G69" s="109"/>
      <c r="H69" s="158"/>
    </row>
    <row r="70" spans="1:8" x14ac:dyDescent="0.25">
      <c r="A70" s="5"/>
      <c r="B70" s="50"/>
      <c r="C70" s="129"/>
      <c r="D70" s="130"/>
      <c r="E70" s="130"/>
      <c r="F70" s="196"/>
      <c r="G70" s="109"/>
      <c r="H70" s="158"/>
    </row>
    <row r="71" spans="1:8" x14ac:dyDescent="0.25">
      <c r="A71" s="5"/>
      <c r="B71" s="50"/>
      <c r="C71" s="129"/>
      <c r="D71" s="130"/>
      <c r="E71" s="130"/>
      <c r="F71" s="196"/>
      <c r="G71" s="109"/>
      <c r="H71" s="158"/>
    </row>
    <row r="72" spans="1:8" x14ac:dyDescent="0.25">
      <c r="A72" s="5"/>
      <c r="B72" s="50"/>
      <c r="C72" s="129"/>
      <c r="D72" s="130"/>
      <c r="E72" s="130"/>
      <c r="F72" s="196"/>
      <c r="G72" s="109"/>
      <c r="H72" s="158"/>
    </row>
    <row r="73" spans="1:8" x14ac:dyDescent="0.25">
      <c r="A73" s="5"/>
      <c r="B73" s="50"/>
      <c r="C73" s="14"/>
      <c r="D73" s="21"/>
      <c r="E73" s="21"/>
      <c r="F73" s="48"/>
      <c r="G73" s="109" t="str">
        <f>IF(D73="","",E73*F73)</f>
        <v/>
      </c>
      <c r="H73" s="158"/>
    </row>
    <row r="74" spans="1:8" x14ac:dyDescent="0.25">
      <c r="A74" s="5"/>
      <c r="B74" s="50"/>
      <c r="C74" s="14"/>
      <c r="D74" s="21"/>
      <c r="E74" s="21"/>
      <c r="F74" s="48"/>
      <c r="G74" s="109" t="str">
        <f>IF(D74="","",E74*F74)</f>
        <v/>
      </c>
      <c r="H74" s="158"/>
    </row>
    <row r="75" spans="1:8" s="29" customFormat="1" ht="24.75" customHeight="1" x14ac:dyDescent="0.25">
      <c r="B75" s="98" t="str">
        <f>$B$10</f>
        <v>C13.3</v>
      </c>
      <c r="C75" s="31" t="s">
        <v>364</v>
      </c>
      <c r="D75" s="32"/>
      <c r="E75" s="33"/>
      <c r="F75" s="32"/>
      <c r="G75" s="184"/>
      <c r="H75" s="193"/>
    </row>
  </sheetData>
  <mergeCells count="4">
    <mergeCell ref="E1:G1"/>
    <mergeCell ref="B5:F7"/>
    <mergeCell ref="G4:G7"/>
    <mergeCell ref="B4:F4"/>
  </mergeCells>
  <printOptions horizontalCentered="1"/>
  <pageMargins left="0.43307086614173229" right="0.31496062992125984" top="0.43307086614173229" bottom="0.62992125984251968" header="0.35433070866141736" footer="0.31496062992125984"/>
  <pageSetup paperSize="9" scale="81" firstPageNumber="31" fitToHeight="0" orientation="portrait" cellComments="asDisplayed" useFirstPageNumber="1" r:id="rId1"/>
  <headerFooter>
    <oddHeader xml:space="preserve">&amp;R&amp;"Arial,Bold Italic"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B1:K136"/>
  <sheetViews>
    <sheetView view="pageBreakPreview" zoomScaleNormal="85" zoomScaleSheetLayoutView="100" workbookViewId="0">
      <selection activeCell="D87" sqref="D87"/>
    </sheetView>
  </sheetViews>
  <sheetFormatPr defaultColWidth="6.90625" defaultRowHeight="12.5" x14ac:dyDescent="0.25"/>
  <cols>
    <col min="1" max="1" width="0.90625" style="1" customWidth="1"/>
    <col min="2" max="2" width="11.6328125" style="68" customWidth="1"/>
    <col min="3" max="3" width="45.6328125" style="3" customWidth="1"/>
    <col min="4" max="4" width="13.6328125" style="4" customWidth="1"/>
    <col min="5" max="5" width="15.6328125" style="4" customWidth="1"/>
    <col min="6" max="6" width="15.6328125" style="1" customWidth="1"/>
    <col min="7" max="7" width="15.6328125" style="5" customWidth="1"/>
    <col min="8" max="8" width="0.90625" style="5" customWidth="1"/>
    <col min="9" max="10" width="6.90625" style="1"/>
    <col min="11" max="11" width="14.08984375" style="1" bestFit="1" customWidth="1"/>
    <col min="12" max="16384" width="6.90625" style="1"/>
  </cols>
  <sheetData>
    <row r="1" spans="2:8" ht="13" x14ac:dyDescent="0.25">
      <c r="B1" s="231" t="str">
        <f>Client1</f>
        <v>Province of KwaZulu-Natal</v>
      </c>
      <c r="C1" s="231"/>
      <c r="D1" s="231"/>
      <c r="E1" s="232" t="str">
        <f>"Contract No. "&amp;ContractNo</f>
        <v>Contract No. ZNB01544/00000/00/HOD/INF/22/T</v>
      </c>
      <c r="F1" s="232"/>
      <c r="G1" s="232"/>
    </row>
    <row r="2" spans="2:8" ht="13" x14ac:dyDescent="0.25">
      <c r="B2" s="231" t="str">
        <f>Client2</f>
        <v>Department of Transport</v>
      </c>
      <c r="C2" s="231"/>
      <c r="D2" s="231"/>
      <c r="E2" s="232"/>
      <c r="F2" s="232"/>
      <c r="G2" s="232"/>
    </row>
    <row r="3" spans="2:8" x14ac:dyDescent="0.25">
      <c r="B3" s="234"/>
      <c r="C3" s="234"/>
      <c r="D3" s="234"/>
      <c r="E3" s="233"/>
      <c r="F3" s="233"/>
      <c r="G3" s="233"/>
    </row>
    <row r="4" spans="2:8" ht="13" x14ac:dyDescent="0.25">
      <c r="B4" s="235" t="s">
        <v>8</v>
      </c>
      <c r="C4" s="236"/>
      <c r="D4" s="236"/>
      <c r="E4" s="236"/>
      <c r="F4" s="236"/>
      <c r="G4" s="242" t="str">
        <f>"CHAPTER "&amp;B10</f>
        <v>CHAPTER C1.2</v>
      </c>
      <c r="H4" s="6"/>
    </row>
    <row r="5" spans="2:8" ht="7.5" customHeight="1" x14ac:dyDescent="0.25">
      <c r="B5" s="238" t="str">
        <f>ContractDescription</f>
        <v>THE CONSTRUCTION OF THE WHITE MFOLOZI RIVER BRIDGE NO.3600 AND GRAVEL LINK ROAD D2047 FROM KM 7.318 TO KM 14.300 IN THE ZULULAND DISTRICT UNDER EMPANGENI REGION</v>
      </c>
      <c r="C5" s="239"/>
      <c r="D5" s="239"/>
      <c r="E5" s="239"/>
      <c r="F5" s="239"/>
      <c r="G5" s="243"/>
      <c r="H5" s="8"/>
    </row>
    <row r="6" spans="2:8" ht="12.75" customHeight="1" x14ac:dyDescent="0.25">
      <c r="B6" s="238"/>
      <c r="C6" s="239"/>
      <c r="D6" s="239"/>
      <c r="E6" s="239"/>
      <c r="F6" s="239"/>
      <c r="G6" s="243"/>
      <c r="H6" s="8"/>
    </row>
    <row r="7" spans="2:8" ht="7.5" customHeight="1" x14ac:dyDescent="0.25">
      <c r="B7" s="240"/>
      <c r="C7" s="241"/>
      <c r="D7" s="241"/>
      <c r="E7" s="241"/>
      <c r="F7" s="241"/>
      <c r="G7" s="244"/>
      <c r="H7" s="8"/>
    </row>
    <row r="8" spans="2:8" s="9" customFormat="1" ht="24.9" customHeight="1" x14ac:dyDescent="0.25">
      <c r="B8" s="66" t="s">
        <v>0</v>
      </c>
      <c r="C8" s="11" t="s">
        <v>1</v>
      </c>
      <c r="D8" s="11" t="s">
        <v>2</v>
      </c>
      <c r="E8" s="11" t="s">
        <v>3</v>
      </c>
      <c r="F8" s="11" t="s">
        <v>4</v>
      </c>
      <c r="G8" s="11" t="s">
        <v>5</v>
      </c>
      <c r="H8" s="12"/>
    </row>
    <row r="9" spans="2:8" x14ac:dyDescent="0.25">
      <c r="B9" s="50"/>
      <c r="C9" s="14"/>
      <c r="D9" s="15"/>
      <c r="E9" s="15"/>
      <c r="F9" s="16"/>
      <c r="G9" s="24" t="str">
        <f t="shared" ref="G9:G19" si="0">IF(D9="","",E9*F9)</f>
        <v/>
      </c>
      <c r="H9" s="18"/>
    </row>
    <row r="10" spans="2:8" ht="13" x14ac:dyDescent="0.25">
      <c r="B10" s="65" t="s">
        <v>14</v>
      </c>
      <c r="C10" s="19" t="s">
        <v>13</v>
      </c>
      <c r="D10" s="21"/>
      <c r="E10" s="21"/>
      <c r="F10" s="40"/>
      <c r="G10" s="24" t="str">
        <f t="shared" si="0"/>
        <v/>
      </c>
      <c r="H10" s="41"/>
    </row>
    <row r="11" spans="2:8" x14ac:dyDescent="0.25">
      <c r="B11" s="50"/>
      <c r="C11" s="14"/>
      <c r="D11" s="21"/>
      <c r="E11" s="21"/>
      <c r="F11" s="40"/>
      <c r="G11" s="24" t="str">
        <f t="shared" si="0"/>
        <v/>
      </c>
      <c r="H11" s="41"/>
    </row>
    <row r="12" spans="2:8" x14ac:dyDescent="0.25">
      <c r="B12" s="50" t="s">
        <v>15</v>
      </c>
      <c r="C12" s="14" t="s">
        <v>16</v>
      </c>
      <c r="D12" s="21"/>
      <c r="E12" s="21"/>
      <c r="F12" s="40"/>
      <c r="G12" s="24" t="str">
        <f t="shared" si="0"/>
        <v/>
      </c>
      <c r="H12" s="41"/>
    </row>
    <row r="13" spans="2:8" x14ac:dyDescent="0.25">
      <c r="B13" s="50"/>
      <c r="C13" s="14"/>
      <c r="D13" s="21"/>
      <c r="E13" s="21"/>
      <c r="F13" s="40"/>
      <c r="G13" s="24" t="str">
        <f t="shared" si="0"/>
        <v/>
      </c>
      <c r="H13" s="41"/>
    </row>
    <row r="14" spans="2:8" ht="25" x14ac:dyDescent="0.25">
      <c r="B14" s="50" t="s">
        <v>17</v>
      </c>
      <c r="C14" s="14" t="s">
        <v>18</v>
      </c>
      <c r="D14" s="21" t="s">
        <v>19</v>
      </c>
      <c r="E14" s="22">
        <v>20</v>
      </c>
      <c r="F14" s="23"/>
      <c r="G14" s="24"/>
      <c r="H14" s="42"/>
    </row>
    <row r="15" spans="2:8" x14ac:dyDescent="0.25">
      <c r="B15" s="50"/>
      <c r="C15" s="14"/>
      <c r="D15" s="21"/>
      <c r="E15" s="22"/>
      <c r="F15" s="23"/>
      <c r="G15" s="24"/>
      <c r="H15" s="42"/>
    </row>
    <row r="16" spans="2:8" x14ac:dyDescent="0.25">
      <c r="B16" s="50" t="s">
        <v>20</v>
      </c>
      <c r="C16" s="14" t="s">
        <v>530</v>
      </c>
      <c r="D16" s="21" t="s">
        <v>19</v>
      </c>
      <c r="E16" s="22">
        <v>20</v>
      </c>
      <c r="F16" s="23"/>
      <c r="G16" s="24"/>
      <c r="H16" s="42"/>
    </row>
    <row r="17" spans="2:8" x14ac:dyDescent="0.25">
      <c r="B17" s="50"/>
      <c r="C17" s="14"/>
      <c r="D17" s="21"/>
      <c r="E17" s="22"/>
      <c r="F17" s="40"/>
      <c r="G17" s="24"/>
      <c r="H17" s="41"/>
    </row>
    <row r="18" spans="2:8" x14ac:dyDescent="0.25">
      <c r="B18" s="50" t="s">
        <v>526</v>
      </c>
      <c r="C18" s="14" t="s">
        <v>527</v>
      </c>
      <c r="D18" s="21"/>
      <c r="E18" s="22"/>
      <c r="F18" s="43"/>
      <c r="G18" s="24"/>
      <c r="H18" s="41"/>
    </row>
    <row r="19" spans="2:8" x14ac:dyDescent="0.25">
      <c r="B19" s="50"/>
      <c r="C19" s="14"/>
      <c r="D19" s="21"/>
      <c r="E19" s="22"/>
      <c r="F19" s="40"/>
      <c r="G19" s="24"/>
      <c r="H19" s="44"/>
    </row>
    <row r="20" spans="2:8" ht="25" x14ac:dyDescent="0.25">
      <c r="B20" s="50" t="s">
        <v>528</v>
      </c>
      <c r="C20" s="14" t="s">
        <v>529</v>
      </c>
      <c r="D20" s="21" t="s">
        <v>19</v>
      </c>
      <c r="E20" s="22">
        <v>20</v>
      </c>
      <c r="F20" s="23"/>
      <c r="G20" s="24"/>
    </row>
    <row r="21" spans="2:8" x14ac:dyDescent="0.25">
      <c r="B21" s="50"/>
      <c r="C21" s="140"/>
      <c r="D21" s="38"/>
      <c r="E21" s="22"/>
      <c r="F21" s="45"/>
      <c r="G21" s="24"/>
    </row>
    <row r="22" spans="2:8" x14ac:dyDescent="0.25">
      <c r="B22" s="50" t="s">
        <v>559</v>
      </c>
      <c r="C22" s="140" t="s">
        <v>560</v>
      </c>
      <c r="D22" s="38" t="s">
        <v>19</v>
      </c>
      <c r="E22" s="22">
        <v>20</v>
      </c>
      <c r="F22" s="23"/>
      <c r="G22" s="24"/>
    </row>
    <row r="23" spans="2:8" x14ac:dyDescent="0.25">
      <c r="B23" s="50"/>
      <c r="C23" s="140"/>
      <c r="D23" s="38"/>
      <c r="E23" s="22"/>
      <c r="F23" s="45"/>
      <c r="G23" s="24"/>
    </row>
    <row r="24" spans="2:8" x14ac:dyDescent="0.25">
      <c r="B24" s="50" t="s">
        <v>29</v>
      </c>
      <c r="C24" s="14" t="s">
        <v>30</v>
      </c>
      <c r="D24" s="21"/>
      <c r="E24" s="21"/>
      <c r="F24" s="39"/>
      <c r="G24" s="24"/>
    </row>
    <row r="25" spans="2:8" x14ac:dyDescent="0.25">
      <c r="B25" s="50"/>
      <c r="C25" s="14"/>
      <c r="D25" s="21"/>
      <c r="E25" s="21"/>
      <c r="F25" s="39"/>
      <c r="G25" s="24"/>
    </row>
    <row r="26" spans="2:8" x14ac:dyDescent="0.25">
      <c r="B26" s="50" t="s">
        <v>31</v>
      </c>
      <c r="C26" s="14" t="s">
        <v>32</v>
      </c>
      <c r="D26" s="21" t="s">
        <v>11</v>
      </c>
      <c r="E26" s="21">
        <v>1</v>
      </c>
      <c r="F26" s="39"/>
      <c r="G26" s="24"/>
      <c r="H26" s="41"/>
    </row>
    <row r="27" spans="2:8" x14ac:dyDescent="0.25">
      <c r="B27" s="50"/>
      <c r="C27" s="14"/>
      <c r="D27" s="21"/>
      <c r="E27" s="21"/>
      <c r="F27" s="39"/>
      <c r="G27" s="24"/>
      <c r="H27" s="41"/>
    </row>
    <row r="28" spans="2:8" x14ac:dyDescent="0.25">
      <c r="B28" s="50" t="s">
        <v>33</v>
      </c>
      <c r="C28" s="14" t="s">
        <v>34</v>
      </c>
      <c r="D28" s="21" t="s">
        <v>19</v>
      </c>
      <c r="E28" s="21">
        <v>20</v>
      </c>
      <c r="F28" s="39"/>
      <c r="G28" s="24"/>
      <c r="H28" s="42"/>
    </row>
    <row r="29" spans="2:8" x14ac:dyDescent="0.25">
      <c r="B29" s="50"/>
      <c r="C29" s="14"/>
      <c r="D29" s="21"/>
      <c r="E29" s="21"/>
      <c r="F29" s="39"/>
      <c r="G29" s="24"/>
      <c r="H29" s="41"/>
    </row>
    <row r="30" spans="2:8" x14ac:dyDescent="0.25">
      <c r="B30" s="50" t="s">
        <v>36</v>
      </c>
      <c r="C30" s="14" t="s">
        <v>37</v>
      </c>
      <c r="D30" s="21"/>
      <c r="E30" s="21"/>
      <c r="F30" s="39"/>
      <c r="G30" s="24"/>
      <c r="H30" s="41"/>
    </row>
    <row r="31" spans="2:8" x14ac:dyDescent="0.25">
      <c r="B31" s="50"/>
      <c r="C31" s="14"/>
      <c r="D31" s="21"/>
      <c r="E31" s="21"/>
      <c r="F31" s="39"/>
      <c r="G31" s="24"/>
      <c r="H31" s="18"/>
    </row>
    <row r="32" spans="2:8" x14ac:dyDescent="0.25">
      <c r="B32" s="50" t="s">
        <v>38</v>
      </c>
      <c r="C32" s="14" t="s">
        <v>39</v>
      </c>
      <c r="D32" s="21"/>
      <c r="E32" s="21"/>
      <c r="F32" s="39"/>
      <c r="G32" s="24"/>
      <c r="H32" s="18"/>
    </row>
    <row r="33" spans="2:8" s="37" customFormat="1" x14ac:dyDescent="0.25">
      <c r="B33" s="50"/>
      <c r="C33" s="14"/>
      <c r="D33" s="21"/>
      <c r="E33" s="21"/>
      <c r="F33" s="39"/>
      <c r="G33" s="24"/>
      <c r="H33" s="18"/>
    </row>
    <row r="34" spans="2:8" x14ac:dyDescent="0.25">
      <c r="B34" s="50" t="s">
        <v>40</v>
      </c>
      <c r="C34" s="14" t="s">
        <v>41</v>
      </c>
      <c r="D34" s="21" t="s">
        <v>187</v>
      </c>
      <c r="E34" s="21">
        <v>750</v>
      </c>
      <c r="F34" s="39"/>
      <c r="G34" s="24"/>
      <c r="H34" s="42"/>
    </row>
    <row r="35" spans="2:8" x14ac:dyDescent="0.25">
      <c r="B35" s="50"/>
      <c r="C35" s="14"/>
      <c r="D35" s="21"/>
      <c r="E35" s="21"/>
      <c r="F35" s="39"/>
      <c r="G35" s="24"/>
      <c r="H35" s="42"/>
    </row>
    <row r="36" spans="2:8" x14ac:dyDescent="0.25">
      <c r="B36" s="50" t="s">
        <v>42</v>
      </c>
      <c r="C36" s="14" t="s">
        <v>47</v>
      </c>
      <c r="D36" s="21" t="s">
        <v>187</v>
      </c>
      <c r="E36" s="21">
        <v>190</v>
      </c>
      <c r="F36" s="39"/>
      <c r="G36" s="24"/>
      <c r="H36" s="41"/>
    </row>
    <row r="37" spans="2:8" x14ac:dyDescent="0.25">
      <c r="B37" s="50"/>
      <c r="C37" s="14"/>
      <c r="D37" s="21"/>
      <c r="E37" s="21"/>
      <c r="F37" s="39"/>
      <c r="G37" s="24"/>
      <c r="H37" s="41"/>
    </row>
    <row r="38" spans="2:8" x14ac:dyDescent="0.25">
      <c r="B38" s="50" t="s">
        <v>43</v>
      </c>
      <c r="C38" s="14" t="s">
        <v>48</v>
      </c>
      <c r="D38" s="21" t="s">
        <v>187</v>
      </c>
      <c r="E38" s="21">
        <v>140</v>
      </c>
      <c r="F38" s="39"/>
      <c r="G38" s="24"/>
      <c r="H38" s="41"/>
    </row>
    <row r="39" spans="2:8" x14ac:dyDescent="0.25">
      <c r="B39" s="50"/>
      <c r="C39" s="14"/>
      <c r="D39" s="21"/>
      <c r="E39" s="21"/>
      <c r="F39" s="39"/>
      <c r="G39" s="24"/>
      <c r="H39" s="41"/>
    </row>
    <row r="40" spans="2:8" x14ac:dyDescent="0.25">
      <c r="B40" s="50" t="s">
        <v>44</v>
      </c>
      <c r="C40" s="14" t="s">
        <v>49</v>
      </c>
      <c r="D40" s="21" t="s">
        <v>187</v>
      </c>
      <c r="E40" s="21">
        <v>140</v>
      </c>
      <c r="F40" s="39"/>
      <c r="G40" s="24"/>
      <c r="H40" s="41"/>
    </row>
    <row r="41" spans="2:8" x14ac:dyDescent="0.25">
      <c r="B41" s="50"/>
      <c r="C41" s="14"/>
      <c r="D41" s="21"/>
      <c r="E41" s="21"/>
      <c r="F41" s="39"/>
      <c r="G41" s="24"/>
      <c r="H41" s="41"/>
    </row>
    <row r="42" spans="2:8" x14ac:dyDescent="0.25">
      <c r="B42" s="50" t="s">
        <v>45</v>
      </c>
      <c r="C42" s="14" t="s">
        <v>50</v>
      </c>
      <c r="D42" s="21" t="s">
        <v>187</v>
      </c>
      <c r="E42" s="21">
        <v>150</v>
      </c>
      <c r="F42" s="39"/>
      <c r="G42" s="24"/>
      <c r="H42" s="41"/>
    </row>
    <row r="43" spans="2:8" x14ac:dyDescent="0.25">
      <c r="B43" s="50"/>
      <c r="C43" s="14"/>
      <c r="D43" s="21"/>
      <c r="E43" s="21"/>
      <c r="F43" s="39"/>
      <c r="G43" s="24"/>
      <c r="H43" s="41"/>
    </row>
    <row r="44" spans="2:8" x14ac:dyDescent="0.25">
      <c r="B44" s="50" t="s">
        <v>51</v>
      </c>
      <c r="C44" s="14" t="s">
        <v>531</v>
      </c>
      <c r="D44" s="21"/>
      <c r="E44" s="21"/>
      <c r="F44" s="39"/>
      <c r="G44" s="24" t="str">
        <f t="shared" ref="G44:G54" si="1">IF(D44="","",E44*F44)</f>
        <v/>
      </c>
      <c r="H44" s="41"/>
    </row>
    <row r="45" spans="2:8" x14ac:dyDescent="0.25">
      <c r="B45" s="50"/>
      <c r="C45" s="14"/>
      <c r="D45" s="21"/>
      <c r="E45" s="21"/>
      <c r="F45" s="39"/>
      <c r="G45" s="24" t="str">
        <f t="shared" si="1"/>
        <v/>
      </c>
      <c r="H45" s="41"/>
    </row>
    <row r="46" spans="2:8" x14ac:dyDescent="0.25">
      <c r="B46" s="50" t="s">
        <v>40</v>
      </c>
      <c r="C46" s="14" t="s">
        <v>432</v>
      </c>
      <c r="D46" s="21" t="s">
        <v>187</v>
      </c>
      <c r="E46" s="21">
        <v>70</v>
      </c>
      <c r="F46" s="39"/>
      <c r="G46" s="24"/>
      <c r="H46" s="41"/>
    </row>
    <row r="47" spans="2:8" x14ac:dyDescent="0.25">
      <c r="B47" s="50"/>
      <c r="C47" s="14"/>
      <c r="D47" s="21"/>
      <c r="E47" s="21"/>
      <c r="F47" s="39"/>
      <c r="G47" s="24"/>
      <c r="H47" s="41"/>
    </row>
    <row r="48" spans="2:8" x14ac:dyDescent="0.25">
      <c r="B48" s="50" t="s">
        <v>42</v>
      </c>
      <c r="C48" s="14" t="s">
        <v>433</v>
      </c>
      <c r="D48" s="21" t="s">
        <v>187</v>
      </c>
      <c r="E48" s="21">
        <v>70</v>
      </c>
      <c r="F48" s="39"/>
      <c r="G48" s="24"/>
      <c r="H48" s="41"/>
    </row>
    <row r="49" spans="2:8" x14ac:dyDescent="0.25">
      <c r="B49" s="50"/>
      <c r="C49" s="14"/>
      <c r="D49" s="21"/>
      <c r="E49" s="21"/>
      <c r="F49" s="39"/>
      <c r="G49" s="24"/>
      <c r="H49" s="41"/>
    </row>
    <row r="50" spans="2:8" x14ac:dyDescent="0.25">
      <c r="B50" s="50" t="s">
        <v>44</v>
      </c>
      <c r="C50" s="14" t="s">
        <v>434</v>
      </c>
      <c r="D50" s="21" t="s">
        <v>187</v>
      </c>
      <c r="E50" s="21">
        <v>70</v>
      </c>
      <c r="F50" s="39"/>
      <c r="G50" s="24"/>
      <c r="H50" s="41"/>
    </row>
    <row r="51" spans="2:8" x14ac:dyDescent="0.25">
      <c r="B51" s="50"/>
      <c r="C51" s="14"/>
      <c r="D51" s="21"/>
      <c r="E51" s="21"/>
      <c r="F51" s="39"/>
      <c r="G51" s="24"/>
      <c r="H51" s="41"/>
    </row>
    <row r="52" spans="2:8" x14ac:dyDescent="0.25">
      <c r="B52" s="50" t="s">
        <v>45</v>
      </c>
      <c r="C52" s="14" t="s">
        <v>435</v>
      </c>
      <c r="D52" s="21" t="s">
        <v>187</v>
      </c>
      <c r="E52" s="21">
        <v>70</v>
      </c>
      <c r="F52" s="39"/>
      <c r="G52" s="24"/>
      <c r="H52" s="41"/>
    </row>
    <row r="53" spans="2:8" x14ac:dyDescent="0.25">
      <c r="B53" s="50"/>
      <c r="C53" s="14"/>
      <c r="D53" s="21"/>
      <c r="E53" s="21"/>
      <c r="F53" s="39"/>
      <c r="G53" s="24"/>
      <c r="H53" s="41"/>
    </row>
    <row r="54" spans="2:8" x14ac:dyDescent="0.25">
      <c r="B54" s="50" t="s">
        <v>46</v>
      </c>
      <c r="C54" s="14" t="s">
        <v>436</v>
      </c>
      <c r="D54" s="21" t="s">
        <v>187</v>
      </c>
      <c r="E54" s="21">
        <v>70</v>
      </c>
      <c r="F54" s="39"/>
      <c r="G54" s="24"/>
      <c r="H54" s="41"/>
    </row>
    <row r="55" spans="2:8" x14ac:dyDescent="0.25">
      <c r="B55" s="50"/>
      <c r="C55" s="14"/>
      <c r="D55" s="21"/>
      <c r="E55" s="21"/>
      <c r="F55" s="39"/>
      <c r="G55" s="24"/>
      <c r="H55" s="41"/>
    </row>
    <row r="56" spans="2:8" x14ac:dyDescent="0.25">
      <c r="B56" s="50" t="s">
        <v>52</v>
      </c>
      <c r="C56" s="14" t="s">
        <v>437</v>
      </c>
      <c r="D56" s="21"/>
      <c r="E56" s="21"/>
      <c r="F56" s="39"/>
      <c r="G56" s="24"/>
      <c r="H56" s="41"/>
    </row>
    <row r="57" spans="2:8" x14ac:dyDescent="0.25">
      <c r="B57" s="50"/>
      <c r="C57" s="14"/>
      <c r="D57" s="21"/>
      <c r="E57" s="21"/>
      <c r="F57" s="39"/>
      <c r="G57" s="24"/>
      <c r="H57" s="41"/>
    </row>
    <row r="58" spans="2:8" x14ac:dyDescent="0.25">
      <c r="B58" s="50"/>
      <c r="C58" s="204" t="s">
        <v>438</v>
      </c>
      <c r="D58" s="21" t="s">
        <v>187</v>
      </c>
      <c r="E58" s="21">
        <v>70</v>
      </c>
      <c r="F58" s="39"/>
      <c r="G58" s="24"/>
      <c r="H58" s="41"/>
    </row>
    <row r="59" spans="2:8" x14ac:dyDescent="0.25">
      <c r="B59" s="50"/>
      <c r="C59" s="14"/>
      <c r="D59" s="21"/>
      <c r="E59" s="21"/>
      <c r="F59" s="39"/>
      <c r="G59" s="24"/>
      <c r="H59" s="41"/>
    </row>
    <row r="60" spans="2:8" x14ac:dyDescent="0.25">
      <c r="B60" s="50" t="s">
        <v>209</v>
      </c>
      <c r="C60" s="204" t="s">
        <v>439</v>
      </c>
      <c r="D60" s="21" t="s">
        <v>187</v>
      </c>
      <c r="E60" s="21">
        <v>70</v>
      </c>
      <c r="F60" s="39"/>
      <c r="G60" s="24"/>
      <c r="H60" s="41"/>
    </row>
    <row r="61" spans="2:8" x14ac:dyDescent="0.25">
      <c r="B61" s="50"/>
      <c r="C61" s="14"/>
      <c r="D61" s="21"/>
      <c r="E61" s="21"/>
      <c r="F61" s="39"/>
      <c r="G61" s="24"/>
      <c r="H61" s="41"/>
    </row>
    <row r="62" spans="2:8" x14ac:dyDescent="0.25">
      <c r="B62" s="50" t="s">
        <v>210</v>
      </c>
      <c r="C62" s="204" t="s">
        <v>440</v>
      </c>
      <c r="D62" s="21" t="s">
        <v>187</v>
      </c>
      <c r="E62" s="21">
        <v>70</v>
      </c>
      <c r="F62" s="39"/>
      <c r="G62" s="24"/>
      <c r="H62" s="41"/>
    </row>
    <row r="63" spans="2:8" x14ac:dyDescent="0.25">
      <c r="B63" s="50"/>
      <c r="C63" s="204"/>
      <c r="D63" s="21"/>
      <c r="E63" s="21"/>
      <c r="F63" s="39"/>
      <c r="G63" s="24"/>
      <c r="H63" s="41"/>
    </row>
    <row r="64" spans="2:8" x14ac:dyDescent="0.25">
      <c r="B64" s="50" t="s">
        <v>211</v>
      </c>
      <c r="C64" s="204" t="s">
        <v>441</v>
      </c>
      <c r="D64" s="21" t="s">
        <v>187</v>
      </c>
      <c r="E64" s="21">
        <v>70</v>
      </c>
      <c r="F64" s="39"/>
      <c r="G64" s="24"/>
      <c r="H64" s="41"/>
    </row>
    <row r="65" spans="2:11" x14ac:dyDescent="0.25">
      <c r="B65" s="50"/>
      <c r="C65" s="14"/>
      <c r="D65" s="21"/>
      <c r="E65" s="21"/>
      <c r="F65" s="39"/>
      <c r="G65" s="24" t="str">
        <f>IF(D65="","",E65*F65)</f>
        <v/>
      </c>
      <c r="H65" s="41"/>
    </row>
    <row r="66" spans="2:11" s="29" customFormat="1" ht="20.149999999999999" customHeight="1" x14ac:dyDescent="0.25">
      <c r="B66" s="72" t="str">
        <f>B10</f>
        <v>C1.2</v>
      </c>
      <c r="C66" s="31" t="s">
        <v>12</v>
      </c>
      <c r="D66" s="32"/>
      <c r="E66" s="33"/>
      <c r="F66" s="32"/>
      <c r="G66" s="34"/>
      <c r="H66" s="35"/>
      <c r="K66" s="203"/>
    </row>
    <row r="67" spans="2:11" ht="13" x14ac:dyDescent="0.25">
      <c r="B67" s="231" t="str">
        <f>Client1</f>
        <v>Province of KwaZulu-Natal</v>
      </c>
      <c r="C67" s="231"/>
      <c r="D67" s="231"/>
      <c r="E67" s="232" t="str">
        <f>"Contract No. "&amp;ContractNo</f>
        <v>Contract No. ZNB01544/00000/00/HOD/INF/22/T</v>
      </c>
      <c r="F67" s="232"/>
      <c r="G67" s="232"/>
    </row>
    <row r="68" spans="2:11" ht="13" x14ac:dyDescent="0.25">
      <c r="B68" s="231" t="str">
        <f>Client2</f>
        <v>Department of Transport</v>
      </c>
      <c r="C68" s="231"/>
      <c r="D68" s="231"/>
      <c r="E68" s="232"/>
      <c r="F68" s="232"/>
      <c r="G68" s="232"/>
    </row>
    <row r="69" spans="2:11" x14ac:dyDescent="0.25">
      <c r="B69" s="234"/>
      <c r="C69" s="234"/>
      <c r="D69" s="234"/>
      <c r="E69" s="233"/>
      <c r="F69" s="233"/>
      <c r="G69" s="233"/>
    </row>
    <row r="70" spans="2:11" ht="13" x14ac:dyDescent="0.25">
      <c r="B70" s="235" t="s">
        <v>8</v>
      </c>
      <c r="C70" s="236"/>
      <c r="D70" s="236"/>
      <c r="E70" s="236"/>
      <c r="F70" s="236"/>
      <c r="G70" s="237" t="str">
        <f>G4</f>
        <v>CHAPTER C1.2</v>
      </c>
      <c r="H70" s="6"/>
    </row>
    <row r="71" spans="2:11" ht="13" x14ac:dyDescent="0.25">
      <c r="B71" s="238" t="str">
        <f>ContractDescription</f>
        <v>THE CONSTRUCTION OF THE WHITE MFOLOZI RIVER BRIDGE NO.3600 AND GRAVEL LINK ROAD D2047 FROM KM 7.318 TO KM 14.300 IN THE ZULULAND DISTRICT UNDER EMPANGENI REGION</v>
      </c>
      <c r="C71" s="239"/>
      <c r="D71" s="239"/>
      <c r="E71" s="239"/>
      <c r="F71" s="239"/>
      <c r="G71" s="232"/>
      <c r="H71" s="8"/>
    </row>
    <row r="72" spans="2:11" ht="13" x14ac:dyDescent="0.25">
      <c r="B72" s="238"/>
      <c r="C72" s="239"/>
      <c r="D72" s="239"/>
      <c r="E72" s="239"/>
      <c r="F72" s="239"/>
      <c r="G72" s="232"/>
      <c r="H72" s="8"/>
    </row>
    <row r="73" spans="2:11" ht="13" x14ac:dyDescent="0.25">
      <c r="B73" s="240"/>
      <c r="C73" s="241"/>
      <c r="D73" s="241"/>
      <c r="E73" s="241"/>
      <c r="F73" s="241"/>
      <c r="G73" s="233"/>
      <c r="H73" s="8"/>
    </row>
    <row r="74" spans="2:11" s="9" customFormat="1" ht="24.9" customHeight="1" x14ac:dyDescent="0.25">
      <c r="B74" s="66" t="s">
        <v>0</v>
      </c>
      <c r="C74" s="11" t="s">
        <v>1</v>
      </c>
      <c r="D74" s="11" t="s">
        <v>2</v>
      </c>
      <c r="E74" s="11" t="s">
        <v>3</v>
      </c>
      <c r="F74" s="11" t="s">
        <v>4</v>
      </c>
      <c r="G74" s="11" t="s">
        <v>5</v>
      </c>
      <c r="H74" s="12"/>
    </row>
    <row r="75" spans="2:11" s="29" customFormat="1" ht="20.149999999999999" customHeight="1" x14ac:dyDescent="0.25">
      <c r="B75" s="72"/>
      <c r="C75" s="31" t="s">
        <v>28</v>
      </c>
      <c r="D75" s="32"/>
      <c r="E75" s="33"/>
      <c r="F75" s="32"/>
      <c r="G75" s="34"/>
      <c r="H75" s="35"/>
    </row>
    <row r="76" spans="2:11" x14ac:dyDescent="0.25">
      <c r="B76" s="67"/>
      <c r="C76" s="14"/>
      <c r="D76" s="21"/>
      <c r="E76" s="21"/>
      <c r="F76" s="39"/>
      <c r="G76" s="24" t="str">
        <f t="shared" ref="G76:G77" si="2">IF(D76="","",E76*F76)</f>
        <v/>
      </c>
      <c r="H76" s="41"/>
    </row>
    <row r="77" spans="2:11" x14ac:dyDescent="0.25">
      <c r="B77" s="50" t="s">
        <v>212</v>
      </c>
      <c r="C77" s="205" t="s">
        <v>442</v>
      </c>
      <c r="D77" s="21" t="s">
        <v>187</v>
      </c>
      <c r="E77" s="21">
        <v>70</v>
      </c>
      <c r="F77" s="39"/>
      <c r="G77" s="24"/>
      <c r="H77" s="41"/>
    </row>
    <row r="78" spans="2:11" x14ac:dyDescent="0.25">
      <c r="B78" s="50"/>
      <c r="C78" s="14"/>
      <c r="D78" s="21"/>
      <c r="E78" s="21"/>
      <c r="F78" s="39"/>
      <c r="G78" s="24"/>
      <c r="H78" s="41"/>
    </row>
    <row r="79" spans="2:11" x14ac:dyDescent="0.25">
      <c r="B79" s="50" t="s">
        <v>213</v>
      </c>
      <c r="C79" s="205" t="s">
        <v>443</v>
      </c>
      <c r="D79" s="21" t="s">
        <v>187</v>
      </c>
      <c r="E79" s="21">
        <v>70</v>
      </c>
      <c r="F79" s="39"/>
      <c r="G79" s="24"/>
      <c r="H79" s="41"/>
    </row>
    <row r="80" spans="2:11" x14ac:dyDescent="0.25">
      <c r="B80" s="67"/>
      <c r="C80" s="14"/>
      <c r="D80" s="21"/>
      <c r="E80" s="21"/>
      <c r="F80" s="39"/>
      <c r="G80" s="24"/>
      <c r="H80" s="41"/>
    </row>
    <row r="81" spans="2:8" x14ac:dyDescent="0.25">
      <c r="B81" s="50" t="s">
        <v>214</v>
      </c>
      <c r="C81" s="205" t="s">
        <v>444</v>
      </c>
      <c r="D81" s="21" t="s">
        <v>187</v>
      </c>
      <c r="E81" s="21">
        <v>50</v>
      </c>
      <c r="F81" s="39"/>
      <c r="G81" s="24"/>
      <c r="H81" s="41"/>
    </row>
    <row r="82" spans="2:8" x14ac:dyDescent="0.25">
      <c r="B82" s="50"/>
      <c r="C82" s="14"/>
      <c r="D82" s="21"/>
      <c r="E82" s="21"/>
      <c r="F82" s="39"/>
      <c r="G82" s="24"/>
      <c r="H82" s="41"/>
    </row>
    <row r="83" spans="2:8" x14ac:dyDescent="0.25">
      <c r="B83" s="67" t="s">
        <v>546</v>
      </c>
      <c r="C83" s="14" t="s">
        <v>547</v>
      </c>
      <c r="D83" s="21"/>
      <c r="E83" s="21"/>
      <c r="F83" s="39"/>
      <c r="G83" s="24"/>
      <c r="H83" s="41"/>
    </row>
    <row r="84" spans="2:8" x14ac:dyDescent="0.25">
      <c r="B84" s="67"/>
      <c r="C84" s="14"/>
      <c r="D84" s="21"/>
      <c r="E84" s="21"/>
      <c r="F84" s="39"/>
      <c r="G84" s="24"/>
      <c r="H84" s="41"/>
    </row>
    <row r="85" spans="2:8" x14ac:dyDescent="0.25">
      <c r="B85" s="67" t="s">
        <v>40</v>
      </c>
      <c r="C85" s="14" t="s">
        <v>548</v>
      </c>
      <c r="D85" s="21" t="s">
        <v>22</v>
      </c>
      <c r="E85" s="21">
        <v>3000</v>
      </c>
      <c r="F85" s="39"/>
      <c r="G85" s="24"/>
      <c r="H85" s="41"/>
    </row>
    <row r="86" spans="2:8" x14ac:dyDescent="0.25">
      <c r="B86" s="67"/>
      <c r="C86" s="14"/>
      <c r="D86" s="21"/>
      <c r="E86" s="21"/>
      <c r="F86" s="39"/>
      <c r="G86" s="24"/>
      <c r="H86" s="41"/>
    </row>
    <row r="87" spans="2:8" x14ac:dyDescent="0.25">
      <c r="B87" s="67" t="s">
        <v>42</v>
      </c>
      <c r="C87" s="14" t="s">
        <v>53</v>
      </c>
      <c r="D87" s="21" t="s">
        <v>22</v>
      </c>
      <c r="E87" s="21">
        <v>1000</v>
      </c>
      <c r="F87" s="39"/>
      <c r="G87" s="24"/>
      <c r="H87" s="41"/>
    </row>
    <row r="88" spans="2:8" x14ac:dyDescent="0.25">
      <c r="B88" s="67"/>
      <c r="C88" s="14"/>
      <c r="D88" s="21"/>
      <c r="E88" s="21"/>
      <c r="F88" s="39"/>
      <c r="G88" s="24"/>
      <c r="H88" s="41"/>
    </row>
    <row r="89" spans="2:8" x14ac:dyDescent="0.25">
      <c r="B89" s="67" t="s">
        <v>54</v>
      </c>
      <c r="C89" s="14" t="s">
        <v>549</v>
      </c>
      <c r="D89" s="21" t="s">
        <v>22</v>
      </c>
      <c r="E89" s="21">
        <v>40</v>
      </c>
      <c r="F89" s="39"/>
      <c r="G89" s="24"/>
      <c r="H89" s="41"/>
    </row>
    <row r="90" spans="2:8" x14ac:dyDescent="0.25">
      <c r="B90" s="67"/>
      <c r="C90" s="14"/>
      <c r="D90" s="21"/>
      <c r="E90" s="21"/>
      <c r="F90" s="39"/>
      <c r="G90" s="24"/>
      <c r="H90" s="41"/>
    </row>
    <row r="91" spans="2:8" x14ac:dyDescent="0.25">
      <c r="B91" s="67" t="s">
        <v>44</v>
      </c>
      <c r="C91" s="114" t="s">
        <v>445</v>
      </c>
      <c r="D91" s="21" t="s">
        <v>22</v>
      </c>
      <c r="E91" s="21">
        <v>40</v>
      </c>
      <c r="F91" s="39"/>
      <c r="G91" s="24"/>
      <c r="H91" s="41"/>
    </row>
    <row r="92" spans="2:8" x14ac:dyDescent="0.25">
      <c r="B92" s="50"/>
      <c r="C92" s="14"/>
      <c r="D92" s="21"/>
      <c r="E92" s="21"/>
      <c r="F92" s="39"/>
      <c r="G92" s="24"/>
      <c r="H92" s="41"/>
    </row>
    <row r="93" spans="2:8" x14ac:dyDescent="0.25">
      <c r="B93" s="67" t="s">
        <v>55</v>
      </c>
      <c r="C93" s="14" t="s">
        <v>56</v>
      </c>
      <c r="D93" s="21"/>
      <c r="E93" s="21"/>
      <c r="F93" s="39"/>
      <c r="G93" s="24" t="str">
        <f t="shared" ref="G93:G106" si="3">IF(D93="","",E93*F93)</f>
        <v/>
      </c>
      <c r="H93" s="41"/>
    </row>
    <row r="94" spans="2:8" x14ac:dyDescent="0.25">
      <c r="B94" s="67"/>
      <c r="C94" s="14"/>
      <c r="D94" s="21"/>
      <c r="E94" s="21"/>
      <c r="F94" s="39"/>
      <c r="G94" s="24" t="str">
        <f t="shared" si="3"/>
        <v/>
      </c>
      <c r="H94" s="41"/>
    </row>
    <row r="95" spans="2:8" x14ac:dyDescent="0.25">
      <c r="B95" s="50" t="s">
        <v>40</v>
      </c>
      <c r="C95" s="14" t="s">
        <v>57</v>
      </c>
      <c r="D95" s="21" t="s">
        <v>336</v>
      </c>
      <c r="E95" s="21">
        <v>1</v>
      </c>
      <c r="F95" s="39">
        <v>250000</v>
      </c>
      <c r="G95" s="24">
        <f t="shared" si="3"/>
        <v>250000</v>
      </c>
      <c r="H95" s="41"/>
    </row>
    <row r="96" spans="2:8" x14ac:dyDescent="0.25">
      <c r="B96" s="50"/>
      <c r="C96" s="14"/>
      <c r="D96" s="21"/>
      <c r="E96" s="21"/>
      <c r="F96" s="39"/>
      <c r="G96" s="24" t="str">
        <f t="shared" si="3"/>
        <v/>
      </c>
      <c r="H96" s="41"/>
    </row>
    <row r="97" spans="2:8" ht="25" x14ac:dyDescent="0.25">
      <c r="B97" s="50" t="s">
        <v>42</v>
      </c>
      <c r="C97" s="14" t="s">
        <v>58</v>
      </c>
      <c r="D97" s="21" t="s">
        <v>27</v>
      </c>
      <c r="E97" s="104">
        <f>F95</f>
        <v>250000</v>
      </c>
      <c r="F97" s="105"/>
      <c r="G97" s="24"/>
      <c r="H97" s="41"/>
    </row>
    <row r="98" spans="2:8" x14ac:dyDescent="0.25">
      <c r="B98" s="50"/>
      <c r="C98" s="14"/>
      <c r="D98" s="21"/>
      <c r="E98" s="21"/>
      <c r="F98" s="39"/>
      <c r="G98" s="24" t="str">
        <f t="shared" si="3"/>
        <v/>
      </c>
      <c r="H98" s="41"/>
    </row>
    <row r="99" spans="2:8" x14ac:dyDescent="0.25">
      <c r="B99" s="67"/>
      <c r="C99" s="14"/>
      <c r="D99" s="21"/>
      <c r="E99" s="21"/>
      <c r="F99" s="39"/>
      <c r="G99" s="24" t="str">
        <f t="shared" si="3"/>
        <v/>
      </c>
      <c r="H99" s="41"/>
    </row>
    <row r="100" spans="2:8" x14ac:dyDescent="0.25">
      <c r="B100" s="13" t="s">
        <v>535</v>
      </c>
      <c r="C100" s="14" t="s">
        <v>700</v>
      </c>
      <c r="D100" s="21" t="s">
        <v>336</v>
      </c>
      <c r="E100" s="21">
        <v>1</v>
      </c>
      <c r="F100" s="39">
        <v>235000</v>
      </c>
      <c r="G100" s="24">
        <f t="shared" si="3"/>
        <v>235000</v>
      </c>
      <c r="H100" s="41"/>
    </row>
    <row r="101" spans="2:8" x14ac:dyDescent="0.25">
      <c r="B101" s="67"/>
      <c r="C101" s="14"/>
      <c r="D101" s="21"/>
      <c r="E101" s="21"/>
      <c r="F101" s="39"/>
      <c r="G101" s="24" t="str">
        <f t="shared" si="3"/>
        <v/>
      </c>
      <c r="H101" s="41"/>
    </row>
    <row r="102" spans="2:8" ht="25" x14ac:dyDescent="0.25">
      <c r="B102" s="67" t="s">
        <v>537</v>
      </c>
      <c r="C102" s="14" t="s">
        <v>534</v>
      </c>
      <c r="D102" s="21" t="s">
        <v>335</v>
      </c>
      <c r="E102" s="21">
        <v>1</v>
      </c>
      <c r="F102" s="39">
        <v>200000</v>
      </c>
      <c r="G102" s="24">
        <f t="shared" si="3"/>
        <v>200000</v>
      </c>
      <c r="H102" s="41"/>
    </row>
    <row r="103" spans="2:8" x14ac:dyDescent="0.25">
      <c r="B103" s="67"/>
      <c r="C103" s="14"/>
      <c r="D103" s="21"/>
      <c r="E103" s="21"/>
      <c r="F103" s="39"/>
      <c r="G103" s="24" t="str">
        <f t="shared" si="3"/>
        <v/>
      </c>
      <c r="H103" s="41"/>
    </row>
    <row r="104" spans="2:8" x14ac:dyDescent="0.25">
      <c r="B104" s="67" t="s">
        <v>701</v>
      </c>
      <c r="C104" s="107" t="s">
        <v>536</v>
      </c>
      <c r="D104" s="21" t="s">
        <v>335</v>
      </c>
      <c r="E104" s="21">
        <v>1</v>
      </c>
      <c r="F104" s="39">
        <v>100000</v>
      </c>
      <c r="G104" s="24">
        <f t="shared" si="3"/>
        <v>100000</v>
      </c>
      <c r="H104" s="41"/>
    </row>
    <row r="105" spans="2:8" x14ac:dyDescent="0.25">
      <c r="B105" s="67"/>
      <c r="C105" s="107"/>
      <c r="D105" s="21"/>
      <c r="E105" s="21"/>
      <c r="F105" s="39"/>
      <c r="G105" s="24" t="str">
        <f t="shared" si="3"/>
        <v/>
      </c>
      <c r="H105" s="41"/>
    </row>
    <row r="106" spans="2:8" x14ac:dyDescent="0.25">
      <c r="B106" s="67" t="s">
        <v>702</v>
      </c>
      <c r="C106" s="107" t="s">
        <v>538</v>
      </c>
      <c r="D106" s="21" t="s">
        <v>335</v>
      </c>
      <c r="E106" s="21">
        <v>1</v>
      </c>
      <c r="F106" s="39">
        <v>2500000</v>
      </c>
      <c r="G106" s="24">
        <f t="shared" si="3"/>
        <v>2500000</v>
      </c>
      <c r="H106" s="41"/>
    </row>
    <row r="107" spans="2:8" x14ac:dyDescent="0.25">
      <c r="B107" s="67"/>
      <c r="C107" s="14"/>
      <c r="D107" s="21"/>
      <c r="E107" s="21"/>
      <c r="F107" s="39"/>
      <c r="G107" s="24"/>
      <c r="H107" s="41"/>
    </row>
    <row r="108" spans="2:8" x14ac:dyDescent="0.25">
      <c r="B108" s="67"/>
      <c r="C108" s="14"/>
      <c r="D108" s="21"/>
      <c r="E108" s="21"/>
      <c r="F108" s="39"/>
      <c r="G108" s="24"/>
      <c r="H108" s="41"/>
    </row>
    <row r="109" spans="2:8" x14ac:dyDescent="0.25">
      <c r="B109" s="67"/>
      <c r="C109" s="14"/>
      <c r="D109" s="21"/>
      <c r="E109" s="21"/>
      <c r="F109" s="39"/>
      <c r="G109" s="24"/>
      <c r="H109" s="41"/>
    </row>
    <row r="110" spans="2:8" x14ac:dyDescent="0.25">
      <c r="B110" s="67"/>
      <c r="C110" s="14"/>
      <c r="D110" s="21"/>
      <c r="E110" s="21"/>
      <c r="F110" s="39"/>
      <c r="G110" s="24"/>
      <c r="H110" s="41"/>
    </row>
    <row r="111" spans="2:8" x14ac:dyDescent="0.25">
      <c r="B111" s="67"/>
      <c r="C111" s="14"/>
      <c r="D111" s="21"/>
      <c r="E111" s="21"/>
      <c r="F111" s="39"/>
      <c r="G111" s="24"/>
      <c r="H111" s="41"/>
    </row>
    <row r="112" spans="2:8" x14ac:dyDescent="0.25">
      <c r="B112" s="67"/>
      <c r="C112" s="14"/>
      <c r="D112" s="21"/>
      <c r="E112" s="21"/>
      <c r="F112" s="39"/>
      <c r="G112" s="24"/>
      <c r="H112" s="41"/>
    </row>
    <row r="113" spans="2:8" x14ac:dyDescent="0.25">
      <c r="B113" s="67"/>
      <c r="C113" s="114"/>
      <c r="D113" s="21"/>
      <c r="E113" s="21"/>
      <c r="F113" s="39"/>
      <c r="G113" s="24"/>
      <c r="H113" s="41"/>
    </row>
    <row r="114" spans="2:8" x14ac:dyDescent="0.25">
      <c r="B114" s="50"/>
      <c r="C114" s="14"/>
      <c r="D114" s="21"/>
      <c r="E114" s="21"/>
      <c r="F114" s="39"/>
      <c r="G114" s="24"/>
      <c r="H114" s="41"/>
    </row>
    <row r="115" spans="2:8" x14ac:dyDescent="0.25">
      <c r="B115" s="67"/>
      <c r="C115" s="14"/>
      <c r="D115" s="21"/>
      <c r="E115" s="21"/>
      <c r="F115" s="39"/>
      <c r="G115" s="24"/>
      <c r="H115" s="41"/>
    </row>
    <row r="116" spans="2:8" x14ac:dyDescent="0.25">
      <c r="B116" s="67"/>
      <c r="C116" s="14"/>
      <c r="D116" s="21"/>
      <c r="E116" s="21"/>
      <c r="F116" s="39"/>
      <c r="G116" s="24"/>
      <c r="H116" s="41"/>
    </row>
    <row r="117" spans="2:8" x14ac:dyDescent="0.25">
      <c r="B117" s="50"/>
      <c r="C117" s="14"/>
      <c r="D117" s="21"/>
      <c r="E117" s="21"/>
      <c r="F117" s="39"/>
      <c r="G117" s="24"/>
      <c r="H117" s="41"/>
    </row>
    <row r="118" spans="2:8" x14ac:dyDescent="0.25">
      <c r="B118" s="50"/>
      <c r="C118" s="14"/>
      <c r="D118" s="21"/>
      <c r="E118" s="21"/>
      <c r="F118" s="39"/>
      <c r="G118" s="24"/>
      <c r="H118" s="41"/>
    </row>
    <row r="119" spans="2:8" x14ac:dyDescent="0.25">
      <c r="B119" s="50"/>
      <c r="C119" s="14"/>
      <c r="D119" s="21"/>
      <c r="E119" s="104"/>
      <c r="F119" s="105"/>
      <c r="G119" s="24"/>
      <c r="H119" s="41"/>
    </row>
    <row r="120" spans="2:8" x14ac:dyDescent="0.25">
      <c r="B120" s="50"/>
      <c r="C120" s="14"/>
      <c r="D120" s="21"/>
      <c r="E120" s="21"/>
      <c r="F120" s="39"/>
      <c r="G120" s="24"/>
      <c r="H120" s="41"/>
    </row>
    <row r="121" spans="2:8" x14ac:dyDescent="0.25">
      <c r="B121" s="67"/>
      <c r="C121" s="14"/>
      <c r="D121" s="21"/>
      <c r="E121" s="21"/>
      <c r="F121" s="39"/>
      <c r="G121" s="24"/>
      <c r="H121" s="41"/>
    </row>
    <row r="122" spans="2:8" x14ac:dyDescent="0.25">
      <c r="B122" s="67"/>
      <c r="C122" s="14"/>
      <c r="D122" s="21"/>
      <c r="E122" s="21"/>
      <c r="F122" s="39"/>
      <c r="G122" s="24"/>
      <c r="H122" s="41"/>
    </row>
    <row r="123" spans="2:8" x14ac:dyDescent="0.25">
      <c r="B123" s="67"/>
      <c r="C123" s="14"/>
      <c r="D123" s="21"/>
      <c r="E123" s="21"/>
      <c r="F123" s="39"/>
      <c r="G123" s="24"/>
      <c r="H123" s="41"/>
    </row>
    <row r="124" spans="2:8" x14ac:dyDescent="0.25">
      <c r="B124" s="67"/>
      <c r="C124" s="107"/>
      <c r="D124" s="21"/>
      <c r="E124" s="21"/>
      <c r="F124" s="39"/>
      <c r="G124" s="24"/>
      <c r="H124" s="41"/>
    </row>
    <row r="125" spans="2:8" x14ac:dyDescent="0.25">
      <c r="B125" s="67"/>
      <c r="C125" s="107"/>
      <c r="D125" s="21"/>
      <c r="E125" s="21"/>
      <c r="F125" s="39"/>
      <c r="G125" s="24"/>
      <c r="H125" s="41"/>
    </row>
    <row r="126" spans="2:8" x14ac:dyDescent="0.25">
      <c r="B126" s="67"/>
      <c r="C126" s="107"/>
      <c r="D126" s="21"/>
      <c r="E126" s="21"/>
      <c r="F126" s="39"/>
      <c r="G126" s="24"/>
      <c r="H126" s="41"/>
    </row>
    <row r="127" spans="2:8" x14ac:dyDescent="0.25">
      <c r="B127" s="67"/>
      <c r="C127" s="106"/>
      <c r="D127" s="21"/>
      <c r="E127" s="21"/>
      <c r="F127" s="39"/>
      <c r="G127" s="24"/>
      <c r="H127" s="41"/>
    </row>
    <row r="128" spans="2:8" x14ac:dyDescent="0.25">
      <c r="B128" s="67"/>
      <c r="C128" s="114"/>
      <c r="D128" s="21"/>
      <c r="E128" s="21"/>
      <c r="F128" s="39"/>
      <c r="G128" s="24"/>
      <c r="H128" s="41"/>
    </row>
    <row r="129" spans="2:8" x14ac:dyDescent="0.25">
      <c r="B129" s="67"/>
      <c r="C129" s="114"/>
      <c r="D129" s="21"/>
      <c r="E129" s="21"/>
      <c r="F129" s="39"/>
      <c r="G129" s="24"/>
      <c r="H129" s="41"/>
    </row>
    <row r="130" spans="2:8" x14ac:dyDescent="0.25">
      <c r="B130" s="50"/>
      <c r="C130" s="114"/>
      <c r="D130" s="21"/>
      <c r="E130" s="21"/>
      <c r="F130" s="39"/>
      <c r="G130" s="24"/>
      <c r="H130" s="41"/>
    </row>
    <row r="131" spans="2:8" x14ac:dyDescent="0.25">
      <c r="B131" s="50"/>
      <c r="C131" s="14"/>
      <c r="D131" s="21"/>
      <c r="E131" s="21"/>
      <c r="F131" s="39"/>
      <c r="G131" s="24"/>
      <c r="H131" s="41"/>
    </row>
    <row r="132" spans="2:8" x14ac:dyDescent="0.25">
      <c r="B132" s="50"/>
      <c r="C132" s="103"/>
      <c r="D132" s="21"/>
      <c r="E132" s="104"/>
      <c r="F132" s="105"/>
      <c r="G132" s="24"/>
      <c r="H132" s="41"/>
    </row>
    <row r="133" spans="2:8" x14ac:dyDescent="0.25">
      <c r="B133" s="50"/>
      <c r="C133" s="14"/>
      <c r="D133" s="21"/>
      <c r="E133" s="21"/>
      <c r="F133" s="39"/>
      <c r="G133" s="24"/>
      <c r="H133" s="41"/>
    </row>
    <row r="134" spans="2:8" x14ac:dyDescent="0.25">
      <c r="B134" s="50"/>
      <c r="C134" s="103"/>
      <c r="D134" s="21"/>
      <c r="E134" s="21"/>
      <c r="F134" s="39"/>
      <c r="G134" s="24"/>
      <c r="H134" s="41"/>
    </row>
    <row r="135" spans="2:8" x14ac:dyDescent="0.25">
      <c r="B135" s="50"/>
      <c r="C135" s="103"/>
      <c r="D135" s="21"/>
      <c r="E135" s="21"/>
      <c r="F135" s="39"/>
      <c r="G135" s="24"/>
      <c r="H135" s="41"/>
    </row>
    <row r="136" spans="2:8" s="29" customFormat="1" ht="20.149999999999999" customHeight="1" x14ac:dyDescent="0.25">
      <c r="B136" s="72" t="str">
        <f>B66</f>
        <v>C1.2</v>
      </c>
      <c r="C136" s="31" t="s">
        <v>364</v>
      </c>
      <c r="D136" s="32"/>
      <c r="E136" s="33"/>
      <c r="F136" s="32"/>
      <c r="G136" s="34"/>
      <c r="H136" s="35"/>
    </row>
  </sheetData>
  <mergeCells count="14">
    <mergeCell ref="E1:G3"/>
    <mergeCell ref="B1:D1"/>
    <mergeCell ref="B2:D2"/>
    <mergeCell ref="B3:D3"/>
    <mergeCell ref="B5:F7"/>
    <mergeCell ref="G4:G7"/>
    <mergeCell ref="B4:F4"/>
    <mergeCell ref="B67:D67"/>
    <mergeCell ref="E67:G69"/>
    <mergeCell ref="B68:D68"/>
    <mergeCell ref="B69:D69"/>
    <mergeCell ref="B70:F70"/>
    <mergeCell ref="G70:G73"/>
    <mergeCell ref="B71:F73"/>
  </mergeCells>
  <phoneticPr fontId="23" type="noConversion"/>
  <printOptions horizontalCentered="1"/>
  <pageMargins left="0.43307086614173229" right="0.31496062992125984" top="0.43307086614173229" bottom="0.62992125984251968" header="0.35433070866141736" footer="0.31496062992125984"/>
  <pageSetup paperSize="9" scale="81" firstPageNumber="31" fitToHeight="0" orientation="portrait" cellComments="asDisplayed" useFirstPageNumber="1" r:id="rId1"/>
  <headerFooter>
    <oddHeader xml:space="preserve">&amp;R&amp;"Arial,Bold Italic"
</oddHeader>
  </headerFooter>
  <rowBreaks count="1" manualBreakCount="1">
    <brk id="66" max="8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31">
    <pageSetUpPr fitToPage="1"/>
  </sheetPr>
  <dimension ref="B1:H73"/>
  <sheetViews>
    <sheetView view="pageBreakPreview" zoomScaleNormal="125" zoomScaleSheetLayoutView="100" zoomScalePageLayoutView="125" workbookViewId="0">
      <selection activeCell="G73" sqref="G73"/>
    </sheetView>
  </sheetViews>
  <sheetFormatPr defaultColWidth="6.90625" defaultRowHeight="12.5" x14ac:dyDescent="0.25"/>
  <cols>
    <col min="1" max="1" width="0.90625" style="1" customWidth="1"/>
    <col min="2" max="2" width="11.6328125" style="36" customWidth="1"/>
    <col min="3" max="3" width="45.6328125" style="3" customWidth="1"/>
    <col min="4" max="4" width="13.6328125" style="4" customWidth="1"/>
    <col min="5" max="5" width="15.6328125" style="4" customWidth="1"/>
    <col min="6" max="6" width="15.6328125" style="1" customWidth="1"/>
    <col min="7" max="7" width="15.6328125" style="5" customWidth="1"/>
    <col min="8" max="8" width="0.90625" style="5" customWidth="1"/>
    <col min="9" max="16384" width="6.90625" style="1"/>
  </cols>
  <sheetData>
    <row r="1" spans="2:8" ht="13" x14ac:dyDescent="0.25">
      <c r="B1" s="2" t="str">
        <f>Client1</f>
        <v>Province of KwaZulu-Natal</v>
      </c>
      <c r="E1" s="245" t="str">
        <f>"Contract No. "&amp;ContractNo</f>
        <v>Contract No. ZNB01544/00000/00/HOD/INF/22/T</v>
      </c>
      <c r="F1" s="245"/>
      <c r="G1" s="245"/>
    </row>
    <row r="2" spans="2:8" ht="13" x14ac:dyDescent="0.25">
      <c r="B2" s="78" t="str">
        <f>Client2</f>
        <v>Department of Transport</v>
      </c>
    </row>
    <row r="3" spans="2:8" x14ac:dyDescent="0.25">
      <c r="B3" s="69"/>
      <c r="C3" s="69"/>
      <c r="D3" s="70"/>
      <c r="E3" s="70"/>
      <c r="F3" s="71"/>
      <c r="G3" s="79"/>
    </row>
    <row r="4" spans="2:8" ht="13" x14ac:dyDescent="0.25">
      <c r="B4" s="235" t="s">
        <v>8</v>
      </c>
      <c r="C4" s="236"/>
      <c r="D4" s="236"/>
      <c r="E4" s="236"/>
      <c r="F4" s="236"/>
      <c r="G4" s="242" t="str">
        <f>"CHAPTER "&amp;B10</f>
        <v>CHAPTER C13.6</v>
      </c>
      <c r="H4" s="6"/>
    </row>
    <row r="5" spans="2:8" ht="7.5" customHeight="1" x14ac:dyDescent="0.25">
      <c r="B5" s="238" t="str">
        <f>ContractDescription</f>
        <v>THE CONSTRUCTION OF THE WHITE MFOLOZI RIVER BRIDGE NO.3600 AND GRAVEL LINK ROAD D2047 FROM KM 7.318 TO KM 14.300 IN THE ZULULAND DISTRICT UNDER EMPANGENI REGION</v>
      </c>
      <c r="C5" s="239"/>
      <c r="D5" s="239"/>
      <c r="E5" s="239"/>
      <c r="F5" s="239"/>
      <c r="G5" s="243"/>
      <c r="H5" s="8"/>
    </row>
    <row r="6" spans="2:8" ht="12.75" customHeight="1" x14ac:dyDescent="0.25">
      <c r="B6" s="238"/>
      <c r="C6" s="239"/>
      <c r="D6" s="239"/>
      <c r="E6" s="239"/>
      <c r="F6" s="239"/>
      <c r="G6" s="243"/>
      <c r="H6" s="8"/>
    </row>
    <row r="7" spans="2:8" ht="7.5" customHeight="1" x14ac:dyDescent="0.25">
      <c r="B7" s="240"/>
      <c r="C7" s="241"/>
      <c r="D7" s="241"/>
      <c r="E7" s="241"/>
      <c r="F7" s="241"/>
      <c r="G7" s="244"/>
      <c r="H7" s="8"/>
    </row>
    <row r="8" spans="2:8" s="9" customFormat="1" ht="24.9" customHeight="1" x14ac:dyDescent="0.25">
      <c r="B8" s="10" t="s">
        <v>0</v>
      </c>
      <c r="C8" s="11" t="s">
        <v>1</v>
      </c>
      <c r="D8" s="11" t="s">
        <v>2</v>
      </c>
      <c r="E8" s="11" t="s">
        <v>3</v>
      </c>
      <c r="F8" s="11" t="s">
        <v>4</v>
      </c>
      <c r="G8" s="11" t="s">
        <v>5</v>
      </c>
      <c r="H8" s="12"/>
    </row>
    <row r="9" spans="2:8" x14ac:dyDescent="0.25">
      <c r="B9" s="50"/>
      <c r="C9" s="14"/>
      <c r="D9" s="15"/>
      <c r="E9" s="15"/>
      <c r="F9" s="16"/>
      <c r="G9" s="17" t="str">
        <f t="shared" ref="G9:G40" si="0">IF(D9="","",E9*F9)</f>
        <v/>
      </c>
      <c r="H9" s="18"/>
    </row>
    <row r="10" spans="2:8" ht="13" x14ac:dyDescent="0.25">
      <c r="B10" s="65" t="s">
        <v>277</v>
      </c>
      <c r="C10" s="19" t="s">
        <v>276</v>
      </c>
      <c r="D10" s="21"/>
      <c r="E10" s="21"/>
      <c r="F10" s="40"/>
      <c r="G10" s="17" t="str">
        <f t="shared" si="0"/>
        <v/>
      </c>
      <c r="H10" s="41"/>
    </row>
    <row r="11" spans="2:8" x14ac:dyDescent="0.25">
      <c r="B11" s="50"/>
      <c r="C11" s="14"/>
      <c r="D11" s="21"/>
      <c r="E11" s="21"/>
      <c r="F11" s="40"/>
      <c r="G11" s="17" t="str">
        <f t="shared" si="0"/>
        <v/>
      </c>
      <c r="H11" s="41"/>
    </row>
    <row r="12" spans="2:8" s="37" customFormat="1" x14ac:dyDescent="0.25">
      <c r="B12" s="50" t="s">
        <v>281</v>
      </c>
      <c r="C12" s="14" t="s">
        <v>278</v>
      </c>
      <c r="D12" s="15"/>
      <c r="E12" s="25"/>
      <c r="F12" s="28"/>
      <c r="G12" s="17" t="str">
        <f t="shared" ref="G12:G22" si="1">IF(D12="","",E12*F12)</f>
        <v/>
      </c>
      <c r="H12" s="18"/>
    </row>
    <row r="13" spans="2:8" x14ac:dyDescent="0.25">
      <c r="B13" s="50"/>
      <c r="C13" s="14"/>
      <c r="D13" s="21"/>
      <c r="E13" s="22"/>
      <c r="F13" s="39"/>
      <c r="G13" s="17" t="str">
        <f t="shared" si="1"/>
        <v/>
      </c>
      <c r="H13" s="42"/>
    </row>
    <row r="14" spans="2:8" ht="25" x14ac:dyDescent="0.25">
      <c r="B14" s="50" t="s">
        <v>282</v>
      </c>
      <c r="C14" s="14" t="s">
        <v>279</v>
      </c>
      <c r="D14" s="15" t="s">
        <v>370</v>
      </c>
      <c r="E14" s="22">
        <v>1</v>
      </c>
      <c r="F14" s="39">
        <v>200000</v>
      </c>
      <c r="G14" s="17">
        <f t="shared" si="1"/>
        <v>200000</v>
      </c>
      <c r="H14" s="42"/>
    </row>
    <row r="15" spans="2:8" x14ac:dyDescent="0.25">
      <c r="B15" s="50"/>
      <c r="C15" s="14"/>
      <c r="D15" s="21"/>
      <c r="E15" s="22"/>
      <c r="F15" s="47"/>
      <c r="G15" s="17" t="str">
        <f t="shared" si="1"/>
        <v/>
      </c>
      <c r="H15" s="41"/>
    </row>
    <row r="16" spans="2:8" x14ac:dyDescent="0.25">
      <c r="B16" s="50" t="s">
        <v>283</v>
      </c>
      <c r="C16" s="14" t="s">
        <v>280</v>
      </c>
      <c r="D16" s="21" t="s">
        <v>27</v>
      </c>
      <c r="E16" s="22">
        <f>F14</f>
        <v>200000</v>
      </c>
      <c r="F16" s="47"/>
      <c r="G16" s="17"/>
      <c r="H16" s="41"/>
    </row>
    <row r="17" spans="2:8" x14ac:dyDescent="0.25">
      <c r="B17" s="50"/>
      <c r="C17" s="14"/>
      <c r="D17" s="21"/>
      <c r="E17" s="22"/>
      <c r="F17" s="43"/>
      <c r="G17" s="17" t="str">
        <f t="shared" si="1"/>
        <v/>
      </c>
      <c r="H17" s="41"/>
    </row>
    <row r="18" spans="2:8" x14ac:dyDescent="0.25">
      <c r="B18" s="50" t="s">
        <v>284</v>
      </c>
      <c r="C18" s="14" t="s">
        <v>499</v>
      </c>
      <c r="D18" s="21"/>
      <c r="E18" s="22"/>
      <c r="F18" s="43"/>
      <c r="G18" s="17" t="str">
        <f t="shared" si="1"/>
        <v/>
      </c>
      <c r="H18" s="41"/>
    </row>
    <row r="19" spans="2:8" x14ac:dyDescent="0.25">
      <c r="B19" s="50"/>
      <c r="C19" s="14"/>
      <c r="D19" s="21"/>
      <c r="E19" s="21"/>
      <c r="F19" s="40"/>
      <c r="G19" s="17" t="str">
        <f t="shared" si="1"/>
        <v/>
      </c>
      <c r="H19" s="41"/>
    </row>
    <row r="20" spans="2:8" x14ac:dyDescent="0.25">
      <c r="B20" s="50"/>
      <c r="C20" s="129" t="s">
        <v>500</v>
      </c>
      <c r="D20" s="21"/>
      <c r="E20" s="21"/>
      <c r="F20" s="40"/>
      <c r="G20" s="17" t="str">
        <f t="shared" si="1"/>
        <v/>
      </c>
      <c r="H20" s="41"/>
    </row>
    <row r="21" spans="2:8" x14ac:dyDescent="0.25">
      <c r="B21" s="50"/>
      <c r="C21" s="129"/>
      <c r="D21" s="21"/>
      <c r="E21" s="21"/>
      <c r="F21" s="39"/>
      <c r="G21" s="17" t="str">
        <f t="shared" si="1"/>
        <v/>
      </c>
      <c r="H21" s="41"/>
    </row>
    <row r="22" spans="2:8" x14ac:dyDescent="0.25">
      <c r="B22" s="50"/>
      <c r="C22" s="129" t="s">
        <v>501</v>
      </c>
      <c r="D22" s="21" t="s">
        <v>35</v>
      </c>
      <c r="E22" s="21">
        <v>175</v>
      </c>
      <c r="F22" s="39"/>
      <c r="G22" s="17"/>
      <c r="H22" s="41"/>
    </row>
    <row r="23" spans="2:8" x14ac:dyDescent="0.25">
      <c r="B23" s="50"/>
      <c r="C23" s="14"/>
      <c r="D23" s="21"/>
      <c r="E23" s="22"/>
      <c r="F23" s="45"/>
      <c r="G23" s="17"/>
    </row>
    <row r="24" spans="2:8" x14ac:dyDescent="0.25">
      <c r="B24" s="50"/>
      <c r="C24" s="14"/>
      <c r="D24" s="21"/>
      <c r="E24" s="22"/>
      <c r="F24" s="43"/>
      <c r="G24" s="17"/>
    </row>
    <row r="25" spans="2:8" x14ac:dyDescent="0.25">
      <c r="B25" s="50"/>
      <c r="C25" s="14"/>
      <c r="D25" s="21"/>
      <c r="E25" s="22"/>
      <c r="F25" s="45"/>
      <c r="G25" s="17"/>
    </row>
    <row r="26" spans="2:8" x14ac:dyDescent="0.25">
      <c r="B26" s="50"/>
      <c r="C26" s="14"/>
      <c r="D26" s="21"/>
      <c r="E26" s="22"/>
      <c r="F26" s="39"/>
      <c r="G26" s="17"/>
      <c r="H26" s="42"/>
    </row>
    <row r="27" spans="2:8" x14ac:dyDescent="0.25">
      <c r="B27" s="50"/>
      <c r="C27" s="14"/>
      <c r="D27" s="21"/>
      <c r="E27" s="25"/>
      <c r="F27" s="28"/>
      <c r="G27" s="17" t="str">
        <f t="shared" si="0"/>
        <v/>
      </c>
      <c r="H27" s="18"/>
    </row>
    <row r="28" spans="2:8" s="37" customFormat="1" x14ac:dyDescent="0.25">
      <c r="B28" s="50"/>
      <c r="C28" s="14"/>
      <c r="D28" s="15"/>
      <c r="E28" s="25"/>
      <c r="F28" s="28"/>
      <c r="G28" s="17"/>
      <c r="H28" s="18"/>
    </row>
    <row r="29" spans="2:8" x14ac:dyDescent="0.25">
      <c r="B29" s="50"/>
      <c r="C29" s="14"/>
      <c r="D29" s="21"/>
      <c r="E29" s="22"/>
      <c r="F29" s="39"/>
      <c r="G29" s="17"/>
      <c r="H29" s="42"/>
    </row>
    <row r="30" spans="2:8" x14ac:dyDescent="0.25">
      <c r="B30" s="50"/>
      <c r="C30" s="14"/>
      <c r="D30" s="15"/>
      <c r="E30" s="22"/>
      <c r="F30" s="39"/>
      <c r="G30" s="17"/>
      <c r="H30" s="42"/>
    </row>
    <row r="31" spans="2:8" x14ac:dyDescent="0.25">
      <c r="B31" s="50"/>
      <c r="C31" s="14"/>
      <c r="D31" s="21"/>
      <c r="E31" s="22"/>
      <c r="F31" s="47"/>
      <c r="G31" s="17"/>
      <c r="H31" s="41"/>
    </row>
    <row r="32" spans="2:8" x14ac:dyDescent="0.25">
      <c r="B32" s="50"/>
      <c r="C32" s="14"/>
      <c r="D32" s="21"/>
      <c r="E32" s="22"/>
      <c r="F32" s="47"/>
      <c r="G32" s="17"/>
      <c r="H32" s="41"/>
    </row>
    <row r="33" spans="2:8" x14ac:dyDescent="0.25">
      <c r="B33" s="50"/>
      <c r="C33" s="14"/>
      <c r="D33" s="21"/>
      <c r="E33" s="22"/>
      <c r="F33" s="43"/>
      <c r="G33" s="17"/>
      <c r="H33" s="41"/>
    </row>
    <row r="34" spans="2:8" x14ac:dyDescent="0.25">
      <c r="B34" s="50"/>
      <c r="C34" s="14"/>
      <c r="D34" s="21"/>
      <c r="E34" s="22"/>
      <c r="F34" s="43"/>
      <c r="G34" s="17"/>
      <c r="H34" s="41"/>
    </row>
    <row r="35" spans="2:8" x14ac:dyDescent="0.25">
      <c r="B35" s="50"/>
      <c r="C35" s="14"/>
      <c r="D35" s="21"/>
      <c r="E35" s="21"/>
      <c r="F35" s="40"/>
      <c r="G35" s="17"/>
      <c r="H35" s="41"/>
    </row>
    <row r="36" spans="2:8" x14ac:dyDescent="0.25">
      <c r="B36" s="50"/>
      <c r="C36" s="129"/>
      <c r="D36" s="21"/>
      <c r="E36" s="21"/>
      <c r="F36" s="40"/>
      <c r="G36" s="17"/>
      <c r="H36" s="41"/>
    </row>
    <row r="37" spans="2:8" x14ac:dyDescent="0.25">
      <c r="B37" s="50"/>
      <c r="C37" s="129"/>
      <c r="D37" s="21"/>
      <c r="E37" s="21"/>
      <c r="F37" s="39"/>
      <c r="G37" s="17"/>
      <c r="H37" s="41"/>
    </row>
    <row r="38" spans="2:8" x14ac:dyDescent="0.25">
      <c r="B38" s="50"/>
      <c r="C38" s="129"/>
      <c r="D38" s="21"/>
      <c r="E38" s="21"/>
      <c r="F38" s="39"/>
      <c r="G38" s="17"/>
      <c r="H38" s="41"/>
    </row>
    <row r="39" spans="2:8" x14ac:dyDescent="0.25">
      <c r="B39" s="50"/>
      <c r="C39" s="14"/>
      <c r="D39" s="21"/>
      <c r="E39" s="21"/>
      <c r="F39" s="39"/>
      <c r="G39" s="17" t="str">
        <f t="shared" si="0"/>
        <v/>
      </c>
      <c r="H39" s="41"/>
    </row>
    <row r="40" spans="2:8" x14ac:dyDescent="0.25">
      <c r="B40" s="50"/>
      <c r="C40" s="14"/>
      <c r="D40" s="21"/>
      <c r="E40" s="21"/>
      <c r="F40" s="39"/>
      <c r="G40" s="17" t="str">
        <f t="shared" si="0"/>
        <v/>
      </c>
      <c r="H40" s="41"/>
    </row>
    <row r="41" spans="2:8" x14ac:dyDescent="0.25">
      <c r="B41" s="50"/>
      <c r="C41" s="14"/>
      <c r="D41" s="21"/>
      <c r="E41" s="21"/>
      <c r="F41" s="39"/>
      <c r="G41" s="17" t="str">
        <f t="shared" ref="G41:G72" si="2">IF(D41="","",E41*F41)</f>
        <v/>
      </c>
      <c r="H41" s="41"/>
    </row>
    <row r="42" spans="2:8" x14ac:dyDescent="0.25">
      <c r="B42" s="50"/>
      <c r="C42" s="14"/>
      <c r="D42" s="21"/>
      <c r="E42" s="21"/>
      <c r="F42" s="39"/>
      <c r="G42" s="17" t="str">
        <f t="shared" si="2"/>
        <v/>
      </c>
      <c r="H42" s="41"/>
    </row>
    <row r="43" spans="2:8" x14ac:dyDescent="0.25">
      <c r="B43" s="50"/>
      <c r="C43" s="14"/>
      <c r="D43" s="21"/>
      <c r="E43" s="21"/>
      <c r="F43" s="39"/>
      <c r="G43" s="17" t="str">
        <f t="shared" si="2"/>
        <v/>
      </c>
      <c r="H43" s="41"/>
    </row>
    <row r="44" spans="2:8" x14ac:dyDescent="0.25">
      <c r="B44" s="50"/>
      <c r="C44" s="14"/>
      <c r="D44" s="21"/>
      <c r="E44" s="21"/>
      <c r="F44" s="39"/>
      <c r="G44" s="17" t="str">
        <f t="shared" si="2"/>
        <v/>
      </c>
      <c r="H44" s="41"/>
    </row>
    <row r="45" spans="2:8" x14ac:dyDescent="0.25">
      <c r="B45" s="50"/>
      <c r="C45" s="14"/>
      <c r="D45" s="21"/>
      <c r="E45" s="21"/>
      <c r="F45" s="48"/>
      <c r="G45" s="17" t="str">
        <f t="shared" si="2"/>
        <v/>
      </c>
      <c r="H45" s="41"/>
    </row>
    <row r="46" spans="2:8" x14ac:dyDescent="0.25">
      <c r="B46" s="50"/>
      <c r="C46" s="14"/>
      <c r="D46" s="21"/>
      <c r="E46" s="21"/>
      <c r="F46" s="48"/>
      <c r="G46" s="17" t="str">
        <f t="shared" si="2"/>
        <v/>
      </c>
      <c r="H46" s="41"/>
    </row>
    <row r="47" spans="2:8" x14ac:dyDescent="0.25">
      <c r="B47" s="50"/>
      <c r="C47" s="14"/>
      <c r="D47" s="21"/>
      <c r="E47" s="21"/>
      <c r="F47" s="39"/>
      <c r="G47" s="17" t="str">
        <f t="shared" si="2"/>
        <v/>
      </c>
      <c r="H47" s="41"/>
    </row>
    <row r="48" spans="2:8" x14ac:dyDescent="0.25">
      <c r="B48" s="50"/>
      <c r="C48" s="14"/>
      <c r="D48" s="21"/>
      <c r="E48" s="21"/>
      <c r="F48" s="39"/>
      <c r="G48" s="17" t="str">
        <f t="shared" si="2"/>
        <v/>
      </c>
      <c r="H48" s="41"/>
    </row>
    <row r="49" spans="2:8" x14ac:dyDescent="0.25">
      <c r="B49" s="50"/>
      <c r="C49" s="14"/>
      <c r="D49" s="21"/>
      <c r="E49" s="21"/>
      <c r="F49" s="39"/>
      <c r="G49" s="17" t="str">
        <f t="shared" si="2"/>
        <v/>
      </c>
      <c r="H49" s="41"/>
    </row>
    <row r="50" spans="2:8" x14ac:dyDescent="0.25">
      <c r="B50" s="50"/>
      <c r="C50" s="14"/>
      <c r="D50" s="21"/>
      <c r="E50" s="21"/>
      <c r="F50" s="39"/>
      <c r="G50" s="17" t="str">
        <f t="shared" si="2"/>
        <v/>
      </c>
      <c r="H50" s="41"/>
    </row>
    <row r="51" spans="2:8" x14ac:dyDescent="0.25">
      <c r="B51" s="50"/>
      <c r="C51" s="14"/>
      <c r="D51" s="21"/>
      <c r="E51" s="21"/>
      <c r="F51" s="39"/>
      <c r="G51" s="17" t="str">
        <f t="shared" si="2"/>
        <v/>
      </c>
      <c r="H51" s="41"/>
    </row>
    <row r="52" spans="2:8" x14ac:dyDescent="0.25">
      <c r="B52" s="50"/>
      <c r="C52" s="14"/>
      <c r="D52" s="21"/>
      <c r="E52" s="21"/>
      <c r="F52" s="39"/>
      <c r="G52" s="17" t="str">
        <f t="shared" si="2"/>
        <v/>
      </c>
      <c r="H52" s="41"/>
    </row>
    <row r="53" spans="2:8" x14ac:dyDescent="0.25">
      <c r="B53" s="50"/>
      <c r="C53" s="14"/>
      <c r="D53" s="21"/>
      <c r="E53" s="21"/>
      <c r="F53" s="39"/>
      <c r="G53" s="17" t="str">
        <f t="shared" si="2"/>
        <v/>
      </c>
      <c r="H53" s="41"/>
    </row>
    <row r="54" spans="2:8" x14ac:dyDescent="0.25">
      <c r="B54" s="50"/>
      <c r="C54" s="14"/>
      <c r="D54" s="21"/>
      <c r="E54" s="21"/>
      <c r="F54" s="39"/>
      <c r="G54" s="17" t="str">
        <f t="shared" si="2"/>
        <v/>
      </c>
      <c r="H54" s="41"/>
    </row>
    <row r="55" spans="2:8" x14ac:dyDescent="0.25">
      <c r="B55" s="50"/>
      <c r="C55" s="14"/>
      <c r="D55" s="38"/>
      <c r="E55" s="38"/>
      <c r="F55" s="39"/>
      <c r="G55" s="17" t="str">
        <f t="shared" si="2"/>
        <v/>
      </c>
    </row>
    <row r="56" spans="2:8" x14ac:dyDescent="0.25">
      <c r="B56" s="50"/>
      <c r="C56" s="14"/>
      <c r="D56" s="21"/>
      <c r="E56" s="21"/>
      <c r="F56" s="39"/>
      <c r="G56" s="17" t="str">
        <f t="shared" si="2"/>
        <v/>
      </c>
      <c r="H56" s="41"/>
    </row>
    <row r="57" spans="2:8" x14ac:dyDescent="0.25">
      <c r="B57" s="50"/>
      <c r="C57" s="14"/>
      <c r="D57" s="38"/>
      <c r="E57" s="38"/>
      <c r="F57" s="39"/>
      <c r="G57" s="17" t="str">
        <f t="shared" si="2"/>
        <v/>
      </c>
      <c r="H57" s="49"/>
    </row>
    <row r="58" spans="2:8" x14ac:dyDescent="0.25">
      <c r="B58" s="50"/>
      <c r="C58" s="14"/>
      <c r="D58" s="38"/>
      <c r="E58" s="38"/>
      <c r="F58" s="39"/>
      <c r="G58" s="17" t="str">
        <f t="shared" si="2"/>
        <v/>
      </c>
    </row>
    <row r="59" spans="2:8" x14ac:dyDescent="0.25">
      <c r="B59" s="50"/>
      <c r="C59" s="14"/>
      <c r="D59" s="21"/>
      <c r="E59" s="21"/>
      <c r="F59" s="39"/>
      <c r="G59" s="17" t="str">
        <f t="shared" si="2"/>
        <v/>
      </c>
      <c r="H59" s="41"/>
    </row>
    <row r="60" spans="2:8" x14ac:dyDescent="0.25">
      <c r="B60" s="50"/>
      <c r="C60" s="14"/>
      <c r="D60" s="21"/>
      <c r="E60" s="21"/>
      <c r="F60" s="39"/>
      <c r="G60" s="17" t="str">
        <f t="shared" si="2"/>
        <v/>
      </c>
      <c r="H60" s="41"/>
    </row>
    <row r="61" spans="2:8" x14ac:dyDescent="0.25">
      <c r="B61" s="50"/>
      <c r="C61" s="14"/>
      <c r="D61" s="21"/>
      <c r="E61" s="21"/>
      <c r="F61" s="39"/>
      <c r="G61" s="17" t="str">
        <f t="shared" si="2"/>
        <v/>
      </c>
      <c r="H61" s="41"/>
    </row>
    <row r="62" spans="2:8" x14ac:dyDescent="0.25">
      <c r="B62" s="50"/>
      <c r="C62" s="14"/>
      <c r="D62" s="21"/>
      <c r="E62" s="21"/>
      <c r="F62" s="39"/>
      <c r="G62" s="17" t="str">
        <f t="shared" si="2"/>
        <v/>
      </c>
      <c r="H62" s="41"/>
    </row>
    <row r="63" spans="2:8" x14ac:dyDescent="0.25">
      <c r="B63" s="50"/>
      <c r="C63" s="14"/>
      <c r="D63" s="21"/>
      <c r="E63" s="21"/>
      <c r="F63" s="39"/>
      <c r="G63" s="17" t="str">
        <f t="shared" si="2"/>
        <v/>
      </c>
      <c r="H63" s="41"/>
    </row>
    <row r="64" spans="2:8" x14ac:dyDescent="0.25">
      <c r="B64" s="50"/>
      <c r="C64" s="14"/>
      <c r="D64" s="21"/>
      <c r="E64" s="21"/>
      <c r="F64" s="39"/>
      <c r="G64" s="17" t="str">
        <f t="shared" si="2"/>
        <v/>
      </c>
      <c r="H64" s="41"/>
    </row>
    <row r="65" spans="2:8" x14ac:dyDescent="0.25">
      <c r="B65" s="50"/>
      <c r="C65" s="14"/>
      <c r="D65" s="21"/>
      <c r="E65" s="21"/>
      <c r="F65" s="39"/>
      <c r="G65" s="17" t="str">
        <f t="shared" si="2"/>
        <v/>
      </c>
      <c r="H65" s="41"/>
    </row>
    <row r="66" spans="2:8" x14ac:dyDescent="0.25">
      <c r="B66" s="50"/>
      <c r="C66" s="14"/>
      <c r="D66" s="21"/>
      <c r="E66" s="21"/>
      <c r="F66" s="39"/>
      <c r="G66" s="17" t="str">
        <f t="shared" si="2"/>
        <v/>
      </c>
      <c r="H66" s="41"/>
    </row>
    <row r="67" spans="2:8" x14ac:dyDescent="0.25">
      <c r="B67" s="50"/>
      <c r="C67" s="14"/>
      <c r="D67" s="21"/>
      <c r="E67" s="21"/>
      <c r="F67" s="39"/>
      <c r="G67" s="17" t="str">
        <f t="shared" si="2"/>
        <v/>
      </c>
      <c r="H67" s="41"/>
    </row>
    <row r="68" spans="2:8" x14ac:dyDescent="0.25">
      <c r="B68" s="50"/>
      <c r="C68" s="14"/>
      <c r="D68" s="21"/>
      <c r="E68" s="21"/>
      <c r="F68" s="39"/>
      <c r="G68" s="17" t="str">
        <f t="shared" si="2"/>
        <v/>
      </c>
      <c r="H68" s="41"/>
    </row>
    <row r="69" spans="2:8" x14ac:dyDescent="0.25">
      <c r="B69" s="50"/>
      <c r="C69" s="14"/>
      <c r="D69" s="21"/>
      <c r="E69" s="21"/>
      <c r="F69" s="39"/>
      <c r="G69" s="17" t="str">
        <f t="shared" si="2"/>
        <v/>
      </c>
      <c r="H69" s="41"/>
    </row>
    <row r="70" spans="2:8" x14ac:dyDescent="0.25">
      <c r="B70" s="50"/>
      <c r="C70" s="14"/>
      <c r="D70" s="21"/>
      <c r="E70" s="21"/>
      <c r="F70" s="39"/>
      <c r="G70" s="17" t="str">
        <f t="shared" si="2"/>
        <v/>
      </c>
      <c r="H70" s="41"/>
    </row>
    <row r="71" spans="2:8" x14ac:dyDescent="0.25">
      <c r="B71" s="50"/>
      <c r="C71" s="14"/>
      <c r="D71" s="21"/>
      <c r="E71" s="21"/>
      <c r="F71" s="39"/>
      <c r="G71" s="17" t="str">
        <f t="shared" si="2"/>
        <v/>
      </c>
      <c r="H71" s="41"/>
    </row>
    <row r="72" spans="2:8" x14ac:dyDescent="0.25">
      <c r="B72" s="50"/>
      <c r="C72" s="14"/>
      <c r="D72" s="21"/>
      <c r="E72" s="21"/>
      <c r="F72" s="39"/>
      <c r="G72" s="17" t="str">
        <f t="shared" si="2"/>
        <v/>
      </c>
      <c r="H72" s="41"/>
    </row>
    <row r="73" spans="2:8" s="29" customFormat="1" ht="24.75" customHeight="1" x14ac:dyDescent="0.25">
      <c r="B73" s="98" t="str">
        <f>$B$10</f>
        <v>C13.6</v>
      </c>
      <c r="C73" s="31" t="s">
        <v>364</v>
      </c>
      <c r="D73" s="32"/>
      <c r="E73" s="33"/>
      <c r="F73" s="32"/>
      <c r="G73" s="34"/>
      <c r="H73" s="35"/>
    </row>
  </sheetData>
  <mergeCells count="4">
    <mergeCell ref="E1:G1"/>
    <mergeCell ref="B5:F7"/>
    <mergeCell ref="G4:G7"/>
    <mergeCell ref="B4:F4"/>
  </mergeCells>
  <printOptions horizontalCentered="1"/>
  <pageMargins left="0.43307086614173229" right="0.31496062992125984" top="0.43307086614173229" bottom="0.62992125984251968" header="0.35433070866141736" footer="0.31496062992125984"/>
  <pageSetup paperSize="9" scale="81" firstPageNumber="31" fitToHeight="0" orientation="portrait" cellComments="asDisplayed" useFirstPageNumber="1" r:id="rId1"/>
  <headerFooter>
    <oddHeader xml:space="preserve">&amp;R&amp;"Arial,Bold Italic"
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32">
    <pageSetUpPr fitToPage="1"/>
  </sheetPr>
  <dimension ref="B1:H68"/>
  <sheetViews>
    <sheetView view="pageBreakPreview" zoomScaleNormal="125" zoomScaleSheetLayoutView="100" zoomScalePageLayoutView="125" workbookViewId="0">
      <selection activeCell="L62" sqref="L62"/>
    </sheetView>
  </sheetViews>
  <sheetFormatPr defaultColWidth="6.90625" defaultRowHeight="12.5" x14ac:dyDescent="0.25"/>
  <cols>
    <col min="1" max="1" width="0.90625" style="1" customWidth="1"/>
    <col min="2" max="2" width="11.6328125" style="36" customWidth="1"/>
    <col min="3" max="3" width="45.6328125" style="3" customWidth="1"/>
    <col min="4" max="4" width="13.6328125" style="4" customWidth="1"/>
    <col min="5" max="5" width="15.6328125" style="4" customWidth="1"/>
    <col min="6" max="6" width="15.6328125" style="1" customWidth="1"/>
    <col min="7" max="7" width="15.6328125" style="5" customWidth="1"/>
    <col min="8" max="8" width="0.90625" style="5" customWidth="1"/>
    <col min="9" max="16384" width="6.90625" style="1"/>
  </cols>
  <sheetData>
    <row r="1" spans="2:8" ht="13" x14ac:dyDescent="0.25">
      <c r="B1" s="2" t="str">
        <f>Client1</f>
        <v>Province of KwaZulu-Natal</v>
      </c>
      <c r="E1" s="245" t="str">
        <f>"Contract No. "&amp;ContractNo</f>
        <v>Contract No. ZNB01544/00000/00/HOD/INF/22/T</v>
      </c>
      <c r="F1" s="245"/>
      <c r="G1" s="245"/>
    </row>
    <row r="2" spans="2:8" ht="13" x14ac:dyDescent="0.25">
      <c r="B2" s="2" t="str">
        <f>Client2</f>
        <v>Department of Transport</v>
      </c>
    </row>
    <row r="3" spans="2:8" x14ac:dyDescent="0.25">
      <c r="B3" s="69"/>
      <c r="C3" s="69"/>
      <c r="D3" s="70"/>
      <c r="E3" s="70"/>
      <c r="F3" s="71"/>
      <c r="G3" s="79"/>
    </row>
    <row r="4" spans="2:8" ht="13" x14ac:dyDescent="0.25">
      <c r="B4" s="235" t="s">
        <v>8</v>
      </c>
      <c r="C4" s="236"/>
      <c r="D4" s="236"/>
      <c r="E4" s="236"/>
      <c r="F4" s="236"/>
      <c r="G4" s="255" t="str">
        <f>"CHAPTER "&amp;B10</f>
        <v>CHAPTER C13.7</v>
      </c>
      <c r="H4" s="6"/>
    </row>
    <row r="5" spans="2:8" ht="7.5" customHeight="1" x14ac:dyDescent="0.25">
      <c r="B5" s="238" t="str">
        <f>ContractDescription</f>
        <v>THE CONSTRUCTION OF THE WHITE MFOLOZI RIVER BRIDGE NO.3600 AND GRAVEL LINK ROAD D2047 FROM KM 7.318 TO KM 14.300 IN THE ZULULAND DISTRICT UNDER EMPANGENI REGION</v>
      </c>
      <c r="C5" s="239"/>
      <c r="D5" s="239"/>
      <c r="E5" s="239"/>
      <c r="F5" s="239"/>
      <c r="G5" s="256"/>
      <c r="H5" s="8"/>
    </row>
    <row r="6" spans="2:8" ht="12.75" customHeight="1" x14ac:dyDescent="0.25">
      <c r="B6" s="238"/>
      <c r="C6" s="239"/>
      <c r="D6" s="239"/>
      <c r="E6" s="239"/>
      <c r="F6" s="239"/>
      <c r="G6" s="256"/>
      <c r="H6" s="8"/>
    </row>
    <row r="7" spans="2:8" ht="7.5" customHeight="1" x14ac:dyDescent="0.25">
      <c r="B7" s="240"/>
      <c r="C7" s="241"/>
      <c r="D7" s="241"/>
      <c r="E7" s="241"/>
      <c r="F7" s="241"/>
      <c r="G7" s="257"/>
      <c r="H7" s="8"/>
    </row>
    <row r="8" spans="2:8" s="9" customFormat="1" ht="24.9" customHeight="1" x14ac:dyDescent="0.25">
      <c r="B8" s="10" t="s">
        <v>0</v>
      </c>
      <c r="C8" s="11" t="s">
        <v>1</v>
      </c>
      <c r="D8" s="11" t="s">
        <v>2</v>
      </c>
      <c r="E8" s="11" t="s">
        <v>3</v>
      </c>
      <c r="F8" s="11" t="s">
        <v>4</v>
      </c>
      <c r="G8" s="11" t="s">
        <v>5</v>
      </c>
      <c r="H8" s="12"/>
    </row>
    <row r="9" spans="2:8" x14ac:dyDescent="0.25">
      <c r="B9" s="50"/>
      <c r="C9" s="14"/>
      <c r="D9" s="21"/>
      <c r="E9" s="21"/>
      <c r="F9" s="40"/>
      <c r="G9" s="24" t="str">
        <f t="shared" ref="G9:G36" si="0">IF(D9="","",E9*F9)</f>
        <v/>
      </c>
      <c r="H9" s="41"/>
    </row>
    <row r="10" spans="2:8" ht="13" x14ac:dyDescent="0.25">
      <c r="B10" s="65" t="s">
        <v>286</v>
      </c>
      <c r="C10" s="19" t="s">
        <v>285</v>
      </c>
      <c r="D10" s="21"/>
      <c r="E10" s="21"/>
      <c r="F10" s="40"/>
      <c r="G10" s="24" t="str">
        <f t="shared" si="0"/>
        <v/>
      </c>
      <c r="H10" s="41"/>
    </row>
    <row r="11" spans="2:8" x14ac:dyDescent="0.25">
      <c r="B11" s="50"/>
      <c r="C11" s="14"/>
      <c r="D11" s="21"/>
      <c r="E11" s="21"/>
      <c r="F11" s="40"/>
      <c r="G11" s="24" t="str">
        <f t="shared" si="0"/>
        <v/>
      </c>
      <c r="H11" s="41"/>
    </row>
    <row r="12" spans="2:8" x14ac:dyDescent="0.25">
      <c r="B12" s="50" t="s">
        <v>293</v>
      </c>
      <c r="C12" s="14" t="s">
        <v>287</v>
      </c>
      <c r="D12" s="21"/>
      <c r="E12" s="22"/>
      <c r="F12" s="40"/>
      <c r="G12" s="24" t="str">
        <f t="shared" ref="G12:G18" si="1">IF(D12="","",E12*F12)</f>
        <v/>
      </c>
      <c r="H12" s="41"/>
    </row>
    <row r="13" spans="2:8" x14ac:dyDescent="0.25">
      <c r="B13" s="50"/>
      <c r="C13" s="14"/>
      <c r="D13" s="21"/>
      <c r="E13" s="22"/>
      <c r="F13" s="43"/>
      <c r="G13" s="24" t="str">
        <f t="shared" si="1"/>
        <v/>
      </c>
      <c r="H13" s="41"/>
    </row>
    <row r="14" spans="2:8" ht="25" x14ac:dyDescent="0.25">
      <c r="B14" s="50" t="s">
        <v>292</v>
      </c>
      <c r="C14" s="197" t="s">
        <v>505</v>
      </c>
      <c r="D14" s="198" t="s">
        <v>333</v>
      </c>
      <c r="E14" s="198">
        <v>55</v>
      </c>
      <c r="F14" s="199"/>
      <c r="G14" s="24"/>
    </row>
    <row r="15" spans="2:8" x14ac:dyDescent="0.25">
      <c r="B15" s="50"/>
      <c r="C15" s="197"/>
      <c r="D15" s="198"/>
      <c r="E15" s="198"/>
      <c r="F15" s="199"/>
      <c r="G15" s="24"/>
    </row>
    <row r="16" spans="2:8" ht="25" x14ac:dyDescent="0.25">
      <c r="B16" s="50"/>
      <c r="C16" s="197" t="s">
        <v>506</v>
      </c>
      <c r="D16" s="198" t="s">
        <v>333</v>
      </c>
      <c r="E16" s="198">
        <v>35</v>
      </c>
      <c r="F16" s="199"/>
      <c r="G16" s="24"/>
    </row>
    <row r="17" spans="2:8" x14ac:dyDescent="0.25">
      <c r="B17" s="50"/>
      <c r="C17" s="197"/>
      <c r="D17" s="198"/>
      <c r="E17" s="198"/>
      <c r="F17" s="199"/>
      <c r="G17" s="24"/>
    </row>
    <row r="18" spans="2:8" ht="25" x14ac:dyDescent="0.25">
      <c r="B18" s="50"/>
      <c r="C18" s="197" t="s">
        <v>507</v>
      </c>
      <c r="D18" s="198" t="s">
        <v>333</v>
      </c>
      <c r="E18" s="198">
        <v>10</v>
      </c>
      <c r="F18" s="199"/>
      <c r="G18" s="24"/>
    </row>
    <row r="19" spans="2:8" x14ac:dyDescent="0.25">
      <c r="B19" s="50"/>
      <c r="C19" s="197"/>
      <c r="D19" s="198"/>
      <c r="E19" s="198"/>
      <c r="F19" s="199"/>
      <c r="G19" s="24"/>
    </row>
    <row r="20" spans="2:8" x14ac:dyDescent="0.25">
      <c r="B20" s="50" t="s">
        <v>294</v>
      </c>
      <c r="C20" s="14" t="s">
        <v>288</v>
      </c>
      <c r="D20" s="21"/>
      <c r="E20" s="22"/>
      <c r="F20" s="39"/>
      <c r="G20" s="24"/>
      <c r="H20" s="42"/>
    </row>
    <row r="21" spans="2:8" x14ac:dyDescent="0.25">
      <c r="B21" s="50"/>
      <c r="C21" s="14"/>
      <c r="D21" s="21"/>
      <c r="E21" s="22"/>
      <c r="F21" s="47"/>
      <c r="G21" s="24"/>
      <c r="H21" s="41"/>
    </row>
    <row r="22" spans="2:8" ht="25" x14ac:dyDescent="0.25">
      <c r="B22" s="50" t="s">
        <v>295</v>
      </c>
      <c r="C22" s="197" t="s">
        <v>502</v>
      </c>
      <c r="D22" s="21" t="s">
        <v>6</v>
      </c>
      <c r="E22" s="198">
        <v>220</v>
      </c>
      <c r="F22" s="199"/>
      <c r="G22" s="24"/>
      <c r="H22" s="41"/>
    </row>
    <row r="23" spans="2:8" x14ac:dyDescent="0.25">
      <c r="B23" s="50"/>
      <c r="C23" s="197"/>
      <c r="D23" s="21"/>
      <c r="E23" s="198"/>
      <c r="F23" s="199"/>
      <c r="G23" s="24"/>
      <c r="H23" s="41"/>
    </row>
    <row r="24" spans="2:8" ht="25" x14ac:dyDescent="0.25">
      <c r="B24" s="50"/>
      <c r="C24" s="197" t="s">
        <v>503</v>
      </c>
      <c r="D24" s="21" t="s">
        <v>6</v>
      </c>
      <c r="E24" s="198">
        <v>200</v>
      </c>
      <c r="F24" s="199"/>
      <c r="G24" s="24"/>
      <c r="H24" s="41"/>
    </row>
    <row r="25" spans="2:8" x14ac:dyDescent="0.25">
      <c r="B25" s="50"/>
      <c r="C25" s="197"/>
      <c r="D25" s="21"/>
      <c r="E25" s="198"/>
      <c r="F25" s="199"/>
      <c r="G25" s="24"/>
      <c r="H25" s="41"/>
    </row>
    <row r="26" spans="2:8" ht="25" x14ac:dyDescent="0.25">
      <c r="B26" s="50"/>
      <c r="C26" s="197" t="s">
        <v>504</v>
      </c>
      <c r="D26" s="21" t="s">
        <v>6</v>
      </c>
      <c r="E26" s="198">
        <v>30</v>
      </c>
      <c r="F26" s="199"/>
      <c r="G26" s="24"/>
      <c r="H26" s="41"/>
    </row>
    <row r="27" spans="2:8" x14ac:dyDescent="0.25">
      <c r="B27" s="50"/>
      <c r="C27" s="14"/>
      <c r="D27" s="21"/>
      <c r="E27" s="22"/>
      <c r="F27" s="43"/>
      <c r="G27" s="24" t="str">
        <f t="shared" si="0"/>
        <v/>
      </c>
      <c r="H27" s="41"/>
    </row>
    <row r="28" spans="2:8" x14ac:dyDescent="0.25">
      <c r="B28" s="50" t="s">
        <v>296</v>
      </c>
      <c r="C28" s="14" t="s">
        <v>289</v>
      </c>
      <c r="D28" s="21"/>
      <c r="E28" s="21"/>
      <c r="F28" s="39"/>
      <c r="G28" s="24" t="str">
        <f t="shared" si="0"/>
        <v/>
      </c>
      <c r="H28" s="41"/>
    </row>
    <row r="29" spans="2:8" x14ac:dyDescent="0.25">
      <c r="B29" s="50"/>
      <c r="C29" s="14"/>
      <c r="D29" s="21"/>
      <c r="E29" s="21"/>
      <c r="F29" s="39"/>
      <c r="G29" s="24" t="str">
        <f t="shared" si="0"/>
        <v/>
      </c>
      <c r="H29" s="41"/>
    </row>
    <row r="30" spans="2:8" ht="25" x14ac:dyDescent="0.25">
      <c r="B30" s="50" t="s">
        <v>297</v>
      </c>
      <c r="C30" s="14" t="s">
        <v>290</v>
      </c>
      <c r="D30" s="21" t="s">
        <v>370</v>
      </c>
      <c r="E30" s="21">
        <v>1</v>
      </c>
      <c r="F30" s="39">
        <v>350000</v>
      </c>
      <c r="G30" s="24">
        <f t="shared" si="0"/>
        <v>350000</v>
      </c>
      <c r="H30" s="41"/>
    </row>
    <row r="31" spans="2:8" x14ac:dyDescent="0.25">
      <c r="B31" s="50"/>
      <c r="C31" s="14"/>
      <c r="D31" s="21"/>
      <c r="E31" s="21"/>
      <c r="F31" s="39"/>
      <c r="G31" s="24" t="str">
        <f t="shared" si="0"/>
        <v/>
      </c>
      <c r="H31" s="41"/>
    </row>
    <row r="32" spans="2:8" x14ac:dyDescent="0.25">
      <c r="B32" s="50" t="s">
        <v>298</v>
      </c>
      <c r="C32" s="14" t="s">
        <v>280</v>
      </c>
      <c r="D32" s="21" t="s">
        <v>27</v>
      </c>
      <c r="E32" s="104">
        <f>F30</f>
        <v>350000</v>
      </c>
      <c r="F32" s="133"/>
      <c r="G32" s="24"/>
      <c r="H32" s="41"/>
    </row>
    <row r="33" spans="2:8" x14ac:dyDescent="0.25">
      <c r="B33" s="50"/>
      <c r="C33" s="14"/>
      <c r="D33" s="21"/>
      <c r="E33" s="21"/>
      <c r="F33" s="39"/>
      <c r="G33" s="24"/>
      <c r="H33" s="41"/>
    </row>
    <row r="34" spans="2:8" x14ac:dyDescent="0.25">
      <c r="B34" s="50" t="s">
        <v>299</v>
      </c>
      <c r="C34" s="14" t="s">
        <v>291</v>
      </c>
      <c r="D34" s="21"/>
      <c r="E34" s="21"/>
      <c r="F34" s="39"/>
      <c r="G34" s="24"/>
      <c r="H34" s="41"/>
    </row>
    <row r="35" spans="2:8" x14ac:dyDescent="0.25">
      <c r="B35" s="50"/>
      <c r="C35" s="14"/>
      <c r="D35" s="21"/>
      <c r="E35" s="21"/>
      <c r="F35" s="39"/>
      <c r="G35" s="24"/>
      <c r="H35" s="41"/>
    </row>
    <row r="36" spans="2:8" x14ac:dyDescent="0.25">
      <c r="B36" s="50" t="s">
        <v>300</v>
      </c>
      <c r="C36" s="14" t="s">
        <v>544</v>
      </c>
      <c r="D36" s="21" t="s">
        <v>6</v>
      </c>
      <c r="E36" s="21">
        <v>150</v>
      </c>
      <c r="F36" s="39"/>
      <c r="G36" s="24"/>
      <c r="H36" s="41"/>
    </row>
    <row r="37" spans="2:8" x14ac:dyDescent="0.25">
      <c r="B37" s="50"/>
      <c r="C37" s="197" t="s">
        <v>545</v>
      </c>
      <c r="D37" s="21"/>
      <c r="E37" s="198"/>
      <c r="F37" s="199"/>
      <c r="G37" s="24"/>
      <c r="H37" s="41"/>
    </row>
    <row r="38" spans="2:8" x14ac:dyDescent="0.25">
      <c r="B38" s="50"/>
      <c r="C38" s="197"/>
      <c r="D38" s="21"/>
      <c r="E38" s="198"/>
      <c r="F38" s="199"/>
      <c r="G38" s="24"/>
      <c r="H38" s="41"/>
    </row>
    <row r="39" spans="2:8" x14ac:dyDescent="0.25">
      <c r="B39" s="50"/>
      <c r="C39" s="197"/>
      <c r="D39" s="21"/>
      <c r="E39" s="198"/>
      <c r="F39" s="199"/>
      <c r="G39" s="24"/>
      <c r="H39" s="41"/>
    </row>
    <row r="40" spans="2:8" x14ac:dyDescent="0.25">
      <c r="B40" s="50"/>
      <c r="C40" s="197"/>
      <c r="D40" s="21"/>
      <c r="E40" s="198"/>
      <c r="F40" s="199"/>
      <c r="G40" s="24"/>
      <c r="H40" s="41"/>
    </row>
    <row r="41" spans="2:8" x14ac:dyDescent="0.25">
      <c r="B41" s="50"/>
      <c r="C41" s="197"/>
      <c r="D41" s="21"/>
      <c r="E41" s="198"/>
      <c r="F41" s="199"/>
      <c r="G41" s="24"/>
      <c r="H41" s="41"/>
    </row>
    <row r="42" spans="2:8" x14ac:dyDescent="0.25">
      <c r="B42" s="50"/>
      <c r="C42" s="14"/>
      <c r="D42" s="21"/>
      <c r="E42" s="22"/>
      <c r="F42" s="47"/>
      <c r="G42" s="24"/>
      <c r="H42" s="41"/>
    </row>
    <row r="43" spans="2:8" x14ac:dyDescent="0.25">
      <c r="B43" s="50"/>
      <c r="C43" s="14"/>
      <c r="D43" s="21"/>
      <c r="E43" s="22"/>
      <c r="F43" s="43"/>
      <c r="G43" s="24"/>
      <c r="H43" s="41"/>
    </row>
    <row r="44" spans="2:8" x14ac:dyDescent="0.25">
      <c r="B44" s="50"/>
      <c r="C44" s="14"/>
      <c r="D44" s="21"/>
      <c r="E44" s="21"/>
      <c r="F44" s="40"/>
      <c r="G44" s="24"/>
      <c r="H44" s="41"/>
    </row>
    <row r="45" spans="2:8" x14ac:dyDescent="0.25">
      <c r="B45" s="50"/>
      <c r="C45" s="14"/>
      <c r="D45" s="21"/>
      <c r="E45" s="21"/>
      <c r="F45" s="40"/>
      <c r="G45" s="24"/>
      <c r="H45" s="41"/>
    </row>
    <row r="46" spans="2:8" x14ac:dyDescent="0.25">
      <c r="B46" s="50"/>
      <c r="C46" s="14"/>
      <c r="D46" s="21"/>
      <c r="E46" s="21"/>
      <c r="F46" s="39"/>
      <c r="G46" s="24"/>
      <c r="H46" s="41"/>
    </row>
    <row r="47" spans="2:8" x14ac:dyDescent="0.25">
      <c r="B47" s="50"/>
      <c r="C47" s="14"/>
      <c r="D47" s="21"/>
      <c r="E47" s="21"/>
      <c r="F47" s="39"/>
      <c r="G47" s="24"/>
      <c r="H47" s="41"/>
    </row>
    <row r="48" spans="2:8" x14ac:dyDescent="0.25">
      <c r="B48" s="50"/>
      <c r="C48" s="14"/>
      <c r="D48" s="21"/>
      <c r="E48" s="21"/>
      <c r="F48" s="39"/>
      <c r="G48" s="24"/>
      <c r="H48" s="41"/>
    </row>
    <row r="49" spans="2:8" x14ac:dyDescent="0.25">
      <c r="B49" s="50"/>
      <c r="C49" s="14"/>
      <c r="D49" s="21"/>
      <c r="E49" s="21"/>
      <c r="F49" s="39"/>
      <c r="G49" s="24"/>
      <c r="H49" s="41"/>
    </row>
    <row r="50" spans="2:8" x14ac:dyDescent="0.25">
      <c r="B50" s="50"/>
      <c r="C50" s="14"/>
      <c r="D50" s="21"/>
      <c r="E50" s="21"/>
      <c r="F50" s="39"/>
      <c r="G50" s="24"/>
      <c r="H50" s="41"/>
    </row>
    <row r="51" spans="2:8" x14ac:dyDescent="0.25">
      <c r="B51" s="50"/>
      <c r="C51" s="14"/>
      <c r="D51" s="21"/>
      <c r="E51" s="21"/>
      <c r="F51" s="39"/>
      <c r="G51" s="24"/>
      <c r="H51" s="41"/>
    </row>
    <row r="52" spans="2:8" x14ac:dyDescent="0.25">
      <c r="B52" s="50"/>
      <c r="C52" s="14"/>
      <c r="D52" s="21"/>
      <c r="E52" s="21"/>
      <c r="F52" s="39"/>
      <c r="G52" s="24"/>
      <c r="H52" s="41"/>
    </row>
    <row r="53" spans="2:8" x14ac:dyDescent="0.25">
      <c r="B53" s="50"/>
      <c r="C53" s="14"/>
      <c r="D53" s="21"/>
      <c r="E53" s="21"/>
      <c r="F53" s="48"/>
      <c r="G53" s="24"/>
      <c r="H53" s="41"/>
    </row>
    <row r="54" spans="2:8" x14ac:dyDescent="0.25">
      <c r="B54" s="50"/>
      <c r="C54" s="14"/>
      <c r="D54" s="21"/>
      <c r="E54" s="21"/>
      <c r="F54" s="39"/>
      <c r="G54" s="24"/>
      <c r="H54" s="41"/>
    </row>
    <row r="55" spans="2:8" x14ac:dyDescent="0.25">
      <c r="B55" s="50"/>
      <c r="C55" s="14"/>
      <c r="D55" s="21"/>
      <c r="E55" s="21"/>
      <c r="F55" s="39"/>
      <c r="G55" s="24"/>
      <c r="H55" s="41"/>
    </row>
    <row r="56" spans="2:8" x14ac:dyDescent="0.25">
      <c r="B56" s="50"/>
      <c r="C56" s="14"/>
      <c r="D56" s="21"/>
      <c r="E56" s="21"/>
      <c r="F56" s="39"/>
      <c r="G56" s="24"/>
      <c r="H56" s="41"/>
    </row>
    <row r="57" spans="2:8" x14ac:dyDescent="0.25">
      <c r="B57" s="50"/>
      <c r="C57" s="14"/>
      <c r="D57" s="21"/>
      <c r="E57" s="21"/>
      <c r="F57" s="39"/>
      <c r="G57" s="24"/>
      <c r="H57" s="41"/>
    </row>
    <row r="58" spans="2:8" x14ac:dyDescent="0.25">
      <c r="B58" s="50"/>
      <c r="C58" s="14"/>
      <c r="D58" s="21"/>
      <c r="E58" s="21"/>
      <c r="F58" s="39"/>
      <c r="G58" s="24"/>
      <c r="H58" s="41"/>
    </row>
    <row r="59" spans="2:8" x14ac:dyDescent="0.25">
      <c r="B59" s="50"/>
      <c r="C59" s="14"/>
      <c r="D59" s="21"/>
      <c r="E59" s="38"/>
      <c r="F59" s="39"/>
      <c r="G59" s="24"/>
    </row>
    <row r="60" spans="2:8" x14ac:dyDescent="0.25">
      <c r="B60" s="50"/>
      <c r="C60" s="14"/>
      <c r="D60" s="21"/>
      <c r="E60" s="21"/>
      <c r="F60" s="39"/>
      <c r="G60" s="24"/>
      <c r="H60" s="41"/>
    </row>
    <row r="61" spans="2:8" x14ac:dyDescent="0.25">
      <c r="B61" s="50"/>
      <c r="C61" s="14"/>
      <c r="D61" s="38"/>
      <c r="E61" s="38"/>
      <c r="F61" s="39"/>
      <c r="G61" s="24"/>
      <c r="H61" s="49"/>
    </row>
    <row r="62" spans="2:8" ht="12.75" customHeight="1" x14ac:dyDescent="0.25">
      <c r="B62" s="50"/>
      <c r="C62" s="14"/>
      <c r="D62" s="21"/>
      <c r="E62" s="38"/>
      <c r="F62" s="39"/>
      <c r="G62" s="24"/>
    </row>
    <row r="63" spans="2:8" x14ac:dyDescent="0.25">
      <c r="B63" s="50"/>
      <c r="C63" s="14"/>
      <c r="D63" s="21"/>
      <c r="E63" s="21"/>
      <c r="F63" s="39"/>
      <c r="G63" s="24"/>
      <c r="H63" s="41"/>
    </row>
    <row r="64" spans="2:8" x14ac:dyDescent="0.25">
      <c r="B64" s="50"/>
      <c r="C64" s="14"/>
      <c r="D64" s="21"/>
      <c r="E64" s="21"/>
      <c r="F64" s="39"/>
      <c r="G64" s="24"/>
      <c r="H64" s="41"/>
    </row>
    <row r="65" spans="2:8" x14ac:dyDescent="0.25">
      <c r="B65" s="50"/>
      <c r="C65" s="14"/>
      <c r="D65" s="21"/>
      <c r="E65" s="21"/>
      <c r="F65" s="39"/>
      <c r="G65" s="24"/>
      <c r="H65" s="41"/>
    </row>
    <row r="66" spans="2:8" x14ac:dyDescent="0.25">
      <c r="B66" s="50"/>
      <c r="C66" s="14"/>
      <c r="D66" s="21"/>
      <c r="E66" s="21"/>
      <c r="F66" s="39"/>
      <c r="G66" s="24"/>
      <c r="H66" s="41"/>
    </row>
    <row r="67" spans="2:8" x14ac:dyDescent="0.25">
      <c r="B67" s="50"/>
      <c r="C67" s="14"/>
      <c r="D67" s="21"/>
      <c r="E67" s="21"/>
      <c r="F67" s="39"/>
      <c r="G67" s="24" t="str">
        <f>IF(D67="","",E67*F67)</f>
        <v/>
      </c>
      <c r="H67" s="41"/>
    </row>
    <row r="68" spans="2:8" s="29" customFormat="1" ht="19.5" customHeight="1" x14ac:dyDescent="0.25">
      <c r="B68" s="90" t="str">
        <f>$B$10</f>
        <v>C13.7</v>
      </c>
      <c r="C68" s="31" t="s">
        <v>12</v>
      </c>
      <c r="D68" s="32"/>
      <c r="E68" s="33"/>
      <c r="F68" s="32"/>
      <c r="G68" s="34"/>
      <c r="H68" s="35"/>
    </row>
  </sheetData>
  <mergeCells count="4">
    <mergeCell ref="E1:G1"/>
    <mergeCell ref="B5:F7"/>
    <mergeCell ref="G4:G7"/>
    <mergeCell ref="B4:F4"/>
  </mergeCells>
  <printOptions horizontalCentered="1"/>
  <pageMargins left="0.43307086614173229" right="0.31496062992125984" top="0.43307086614173229" bottom="0.62992125984251968" header="0.35433070866141736" footer="0.31496062992125984"/>
  <pageSetup paperSize="9" scale="81" firstPageNumber="31" fitToHeight="0" orientation="portrait" cellComments="asDisplayed" useFirstPageNumber="1" r:id="rId1"/>
  <headerFooter>
    <oddHeader xml:space="preserve">&amp;R&amp;"Arial,Bold Italic"
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3">
    <pageSetUpPr fitToPage="1"/>
  </sheetPr>
  <dimension ref="A1:H66"/>
  <sheetViews>
    <sheetView view="pageBreakPreview" zoomScaleNormal="125" zoomScaleSheetLayoutView="100" zoomScalePageLayoutView="125" workbookViewId="0">
      <selection activeCell="E46" sqref="E46"/>
    </sheetView>
  </sheetViews>
  <sheetFormatPr defaultColWidth="6.90625" defaultRowHeight="12.5" x14ac:dyDescent="0.25"/>
  <cols>
    <col min="1" max="1" width="0.90625" style="1" customWidth="1"/>
    <col min="2" max="2" width="11.6328125" style="36" customWidth="1"/>
    <col min="3" max="3" width="45.6328125" style="3" customWidth="1"/>
    <col min="4" max="4" width="13.6328125" style="4" customWidth="1"/>
    <col min="5" max="5" width="15.6328125" style="4" customWidth="1"/>
    <col min="6" max="6" width="15.6328125" style="1" customWidth="1"/>
    <col min="7" max="7" width="15.6328125" style="5" customWidth="1"/>
    <col min="8" max="8" width="0.90625" style="5" customWidth="1"/>
    <col min="9" max="16384" width="6.90625" style="1"/>
  </cols>
  <sheetData>
    <row r="1" spans="1:8" ht="13" x14ac:dyDescent="0.25">
      <c r="B1" s="2" t="str">
        <f>Client1</f>
        <v>Province of KwaZulu-Natal</v>
      </c>
      <c r="E1" s="245" t="str">
        <f>"Contract No. "&amp;ContractNo</f>
        <v>Contract No. ZNB01544/00000/00/HOD/INF/22/T</v>
      </c>
      <c r="F1" s="245"/>
      <c r="G1" s="245"/>
    </row>
    <row r="2" spans="1:8" ht="13" x14ac:dyDescent="0.25">
      <c r="B2" s="2" t="str">
        <f>Client2</f>
        <v>Department of Transport</v>
      </c>
    </row>
    <row r="3" spans="1:8" x14ac:dyDescent="0.25">
      <c r="B3" s="69"/>
      <c r="C3" s="69"/>
      <c r="D3" s="70"/>
      <c r="E3" s="70"/>
      <c r="F3" s="71"/>
      <c r="G3" s="79"/>
    </row>
    <row r="4" spans="1:8" ht="13" x14ac:dyDescent="0.25">
      <c r="B4" s="235" t="s">
        <v>8</v>
      </c>
      <c r="C4" s="236"/>
      <c r="D4" s="236"/>
      <c r="E4" s="236"/>
      <c r="F4" s="236"/>
      <c r="G4" s="255" t="str">
        <f>"CHAPTER "&amp;B10</f>
        <v>CHAPTER C13.8</v>
      </c>
      <c r="H4" s="6"/>
    </row>
    <row r="5" spans="1:8" ht="7.5" customHeight="1" x14ac:dyDescent="0.25">
      <c r="B5" s="238" t="str">
        <f>ContractDescription</f>
        <v>THE CONSTRUCTION OF THE WHITE MFOLOZI RIVER BRIDGE NO.3600 AND GRAVEL LINK ROAD D2047 FROM KM 7.318 TO KM 14.300 IN THE ZULULAND DISTRICT UNDER EMPANGENI REGION</v>
      </c>
      <c r="C5" s="239"/>
      <c r="D5" s="239"/>
      <c r="E5" s="239"/>
      <c r="F5" s="239"/>
      <c r="G5" s="256"/>
      <c r="H5" s="8"/>
    </row>
    <row r="6" spans="1:8" ht="12.75" customHeight="1" x14ac:dyDescent="0.25">
      <c r="B6" s="238"/>
      <c r="C6" s="239"/>
      <c r="D6" s="239"/>
      <c r="E6" s="239"/>
      <c r="F6" s="239"/>
      <c r="G6" s="256"/>
      <c r="H6" s="8"/>
    </row>
    <row r="7" spans="1:8" ht="7.5" customHeight="1" x14ac:dyDescent="0.25">
      <c r="B7" s="240"/>
      <c r="C7" s="241"/>
      <c r="D7" s="241"/>
      <c r="E7" s="241"/>
      <c r="F7" s="241"/>
      <c r="G7" s="257"/>
      <c r="H7" s="8"/>
    </row>
    <row r="8" spans="1:8" s="9" customFormat="1" ht="24.9" customHeight="1" x14ac:dyDescent="0.25">
      <c r="B8" s="10" t="s">
        <v>0</v>
      </c>
      <c r="C8" s="11" t="s">
        <v>1</v>
      </c>
      <c r="D8" s="11" t="s">
        <v>2</v>
      </c>
      <c r="E8" s="11" t="s">
        <v>3</v>
      </c>
      <c r="F8" s="11" t="s">
        <v>4</v>
      </c>
      <c r="G8" s="11" t="s">
        <v>5</v>
      </c>
      <c r="H8" s="12"/>
    </row>
    <row r="9" spans="1:8" x14ac:dyDescent="0.25">
      <c r="A9" s="5"/>
      <c r="B9" s="50"/>
      <c r="C9" s="14"/>
      <c r="D9" s="21"/>
      <c r="E9" s="21"/>
      <c r="F9" s="40"/>
      <c r="G9" s="24" t="str">
        <f t="shared" ref="G9:G20" si="0">IF(D9="","",E9*F9)</f>
        <v/>
      </c>
      <c r="H9" s="41"/>
    </row>
    <row r="10" spans="1:8" ht="13" x14ac:dyDescent="0.25">
      <c r="A10" s="5"/>
      <c r="B10" s="65" t="s">
        <v>301</v>
      </c>
      <c r="C10" s="19" t="s">
        <v>302</v>
      </c>
      <c r="D10" s="21"/>
      <c r="E10" s="21"/>
      <c r="F10" s="40"/>
      <c r="G10" s="24" t="str">
        <f t="shared" si="0"/>
        <v/>
      </c>
      <c r="H10" s="41"/>
    </row>
    <row r="11" spans="1:8" ht="13" x14ac:dyDescent="0.25">
      <c r="A11" s="5"/>
      <c r="B11" s="65"/>
      <c r="C11" s="14"/>
      <c r="D11" s="21"/>
      <c r="E11" s="21"/>
      <c r="F11" s="40"/>
      <c r="G11" s="24" t="str">
        <f t="shared" si="0"/>
        <v/>
      </c>
      <c r="H11" s="41"/>
    </row>
    <row r="12" spans="1:8" x14ac:dyDescent="0.25">
      <c r="A12" s="5"/>
      <c r="B12" s="50" t="s">
        <v>303</v>
      </c>
      <c r="C12" s="14" t="s">
        <v>508</v>
      </c>
      <c r="D12" s="21"/>
      <c r="E12" s="21"/>
      <c r="F12" s="40"/>
      <c r="G12" s="24" t="str">
        <f t="shared" si="0"/>
        <v/>
      </c>
      <c r="H12" s="41"/>
    </row>
    <row r="13" spans="1:8" x14ac:dyDescent="0.25">
      <c r="A13" s="5"/>
      <c r="B13" s="50"/>
      <c r="C13" s="14"/>
      <c r="D13" s="21"/>
      <c r="E13" s="21"/>
      <c r="F13" s="40"/>
      <c r="G13" s="24" t="str">
        <f t="shared" si="0"/>
        <v/>
      </c>
      <c r="H13" s="41"/>
    </row>
    <row r="14" spans="1:8" x14ac:dyDescent="0.25">
      <c r="A14" s="5"/>
      <c r="B14" s="50" t="s">
        <v>305</v>
      </c>
      <c r="C14" s="14" t="s">
        <v>304</v>
      </c>
      <c r="D14" s="21"/>
      <c r="E14" s="22"/>
      <c r="F14" s="23"/>
      <c r="G14" s="24" t="str">
        <f t="shared" si="0"/>
        <v/>
      </c>
      <c r="H14" s="42"/>
    </row>
    <row r="15" spans="1:8" x14ac:dyDescent="0.25">
      <c r="A15" s="5"/>
      <c r="B15" s="50"/>
      <c r="C15" s="14"/>
      <c r="D15" s="21"/>
      <c r="E15" s="22"/>
      <c r="F15" s="23"/>
      <c r="G15" s="24" t="str">
        <f t="shared" si="0"/>
        <v/>
      </c>
      <c r="H15" s="42"/>
    </row>
    <row r="16" spans="1:8" ht="25" x14ac:dyDescent="0.25">
      <c r="A16" s="5"/>
      <c r="B16" s="50"/>
      <c r="C16" s="197" t="s">
        <v>509</v>
      </c>
      <c r="D16" s="21" t="s">
        <v>6</v>
      </c>
      <c r="E16" s="22">
        <v>350</v>
      </c>
      <c r="F16" s="23"/>
      <c r="G16" s="24"/>
      <c r="H16" s="42"/>
    </row>
    <row r="17" spans="1:8" x14ac:dyDescent="0.25">
      <c r="A17" s="5"/>
      <c r="B17" s="50"/>
      <c r="C17" s="14"/>
      <c r="D17" s="21"/>
      <c r="E17" s="22"/>
      <c r="F17" s="23"/>
      <c r="G17" s="24"/>
      <c r="H17" s="42"/>
    </row>
    <row r="18" spans="1:8" x14ac:dyDescent="0.25">
      <c r="A18" s="5"/>
      <c r="B18" s="50" t="s">
        <v>310</v>
      </c>
      <c r="C18" s="14" t="s">
        <v>511</v>
      </c>
      <c r="D18" s="21"/>
      <c r="E18" s="22"/>
      <c r="F18" s="40"/>
      <c r="G18" s="24"/>
      <c r="H18" s="41"/>
    </row>
    <row r="19" spans="1:8" x14ac:dyDescent="0.25">
      <c r="A19" s="5"/>
      <c r="B19" s="50"/>
      <c r="C19" s="14"/>
      <c r="D19" s="21"/>
      <c r="E19" s="22"/>
      <c r="F19" s="40"/>
      <c r="G19" s="24"/>
      <c r="H19" s="41"/>
    </row>
    <row r="20" spans="1:8" ht="37.5" x14ac:dyDescent="0.25">
      <c r="A20" s="5"/>
      <c r="B20" s="50"/>
      <c r="C20" s="197" t="s">
        <v>510</v>
      </c>
      <c r="D20" s="21" t="s">
        <v>35</v>
      </c>
      <c r="E20" s="198">
        <v>6</v>
      </c>
      <c r="F20" s="199"/>
      <c r="G20" s="24"/>
      <c r="H20" s="41"/>
    </row>
    <row r="21" spans="1:8" x14ac:dyDescent="0.25">
      <c r="A21" s="5"/>
      <c r="B21" s="50"/>
      <c r="C21" s="14"/>
      <c r="D21" s="21"/>
      <c r="E21" s="22"/>
      <c r="F21" s="40"/>
      <c r="G21" s="24"/>
      <c r="H21" s="41"/>
    </row>
    <row r="22" spans="1:8" x14ac:dyDescent="0.25">
      <c r="A22" s="5"/>
      <c r="B22" s="50" t="s">
        <v>311</v>
      </c>
      <c r="C22" s="14" t="s">
        <v>541</v>
      </c>
      <c r="D22" s="21"/>
      <c r="E22" s="22"/>
      <c r="F22" s="47"/>
      <c r="G22" s="24"/>
      <c r="H22" s="41"/>
    </row>
    <row r="23" spans="1:8" x14ac:dyDescent="0.25">
      <c r="A23" s="5"/>
      <c r="B23" s="50"/>
      <c r="C23" s="14"/>
      <c r="D23" s="21"/>
      <c r="E23" s="22"/>
      <c r="F23" s="43"/>
      <c r="G23" s="24"/>
      <c r="H23" s="41"/>
    </row>
    <row r="24" spans="1:8" x14ac:dyDescent="0.25">
      <c r="A24" s="5"/>
      <c r="B24" s="50" t="s">
        <v>312</v>
      </c>
      <c r="C24" s="14" t="s">
        <v>306</v>
      </c>
      <c r="D24" s="21" t="s">
        <v>35</v>
      </c>
      <c r="E24" s="21">
        <v>5</v>
      </c>
      <c r="F24" s="39"/>
      <c r="G24" s="24"/>
      <c r="H24" s="41"/>
    </row>
    <row r="25" spans="1:8" x14ac:dyDescent="0.25">
      <c r="A25" s="5"/>
      <c r="B25" s="50"/>
      <c r="C25" s="14"/>
      <c r="D25" s="21"/>
      <c r="E25" s="22"/>
      <c r="F25" s="45"/>
      <c r="G25" s="24"/>
    </row>
    <row r="26" spans="1:8" x14ac:dyDescent="0.25">
      <c r="A26" s="5"/>
      <c r="B26" s="50" t="s">
        <v>313</v>
      </c>
      <c r="C26" s="14" t="s">
        <v>307</v>
      </c>
      <c r="D26" s="21"/>
      <c r="E26" s="21"/>
      <c r="F26" s="48"/>
      <c r="G26" s="24"/>
    </row>
    <row r="27" spans="1:8" x14ac:dyDescent="0.25">
      <c r="A27" s="5"/>
      <c r="B27" s="50"/>
      <c r="C27" s="14"/>
      <c r="D27" s="21"/>
      <c r="E27" s="21"/>
      <c r="F27" s="39"/>
      <c r="G27" s="24"/>
    </row>
    <row r="28" spans="1:8" x14ac:dyDescent="0.25">
      <c r="A28" s="5"/>
      <c r="B28" s="50" t="s">
        <v>314</v>
      </c>
      <c r="C28" s="14" t="s">
        <v>308</v>
      </c>
      <c r="D28" s="21"/>
      <c r="E28" s="21"/>
      <c r="F28" s="39"/>
      <c r="G28" s="24"/>
      <c r="H28" s="42"/>
    </row>
    <row r="29" spans="1:8" x14ac:dyDescent="0.25">
      <c r="A29" s="5"/>
      <c r="B29" s="50"/>
      <c r="C29" s="14"/>
      <c r="D29" s="21"/>
      <c r="E29" s="21"/>
      <c r="F29" s="39"/>
      <c r="G29" s="24"/>
      <c r="H29" s="41"/>
    </row>
    <row r="30" spans="1:8" ht="25" x14ac:dyDescent="0.25">
      <c r="A30" s="5"/>
      <c r="B30" s="50"/>
      <c r="C30" s="200" t="s">
        <v>513</v>
      </c>
      <c r="D30" s="201" t="s">
        <v>516</v>
      </c>
      <c r="E30" s="201">
        <v>10</v>
      </c>
      <c r="F30" s="199"/>
      <c r="G30" s="24"/>
      <c r="H30" s="41"/>
    </row>
    <row r="31" spans="1:8" x14ac:dyDescent="0.25">
      <c r="A31" s="5"/>
      <c r="B31" s="50"/>
      <c r="C31" s="200"/>
      <c r="D31" s="201"/>
      <c r="E31" s="201"/>
      <c r="F31" s="199"/>
      <c r="G31" s="24"/>
      <c r="H31" s="42"/>
    </row>
    <row r="32" spans="1:8" ht="25" x14ac:dyDescent="0.25">
      <c r="A32" s="5"/>
      <c r="B32" s="50"/>
      <c r="C32" s="200" t="s">
        <v>514</v>
      </c>
      <c r="D32" s="201" t="s">
        <v>6</v>
      </c>
      <c r="E32" s="201">
        <v>120</v>
      </c>
      <c r="F32" s="199"/>
      <c r="G32" s="24"/>
      <c r="H32" s="42"/>
    </row>
    <row r="33" spans="1:8" x14ac:dyDescent="0.25">
      <c r="A33" s="5"/>
      <c r="B33" s="50"/>
      <c r="C33" s="200"/>
      <c r="D33" s="201"/>
      <c r="E33" s="201"/>
      <c r="F33" s="199"/>
      <c r="G33" s="24"/>
      <c r="H33" s="41"/>
    </row>
    <row r="34" spans="1:8" ht="25" x14ac:dyDescent="0.25">
      <c r="A34" s="5"/>
      <c r="B34" s="50"/>
      <c r="C34" s="200" t="s">
        <v>515</v>
      </c>
      <c r="D34" s="201" t="s">
        <v>6</v>
      </c>
      <c r="E34" s="201">
        <v>150</v>
      </c>
      <c r="F34" s="199"/>
      <c r="G34" s="24"/>
      <c r="H34" s="41"/>
    </row>
    <row r="35" spans="1:8" x14ac:dyDescent="0.25">
      <c r="A35" s="5"/>
      <c r="B35" s="50"/>
      <c r="C35" s="200"/>
      <c r="D35" s="201"/>
      <c r="E35" s="201"/>
      <c r="F35" s="199"/>
      <c r="G35" s="24"/>
      <c r="H35" s="41"/>
    </row>
    <row r="36" spans="1:8" x14ac:dyDescent="0.25">
      <c r="A36" s="5"/>
      <c r="B36" s="50"/>
      <c r="C36" s="200" t="s">
        <v>517</v>
      </c>
      <c r="D36" s="201" t="s">
        <v>516</v>
      </c>
      <c r="E36" s="201">
        <v>54</v>
      </c>
      <c r="F36" s="199"/>
      <c r="G36" s="24"/>
      <c r="H36" s="41"/>
    </row>
    <row r="37" spans="1:8" x14ac:dyDescent="0.25">
      <c r="A37" s="5"/>
      <c r="B37" s="50"/>
      <c r="C37" s="14"/>
      <c r="D37" s="21"/>
      <c r="E37" s="21"/>
      <c r="F37" s="39"/>
      <c r="G37" s="24"/>
      <c r="H37" s="41"/>
    </row>
    <row r="38" spans="1:8" x14ac:dyDescent="0.25">
      <c r="A38" s="5"/>
      <c r="B38" s="50" t="s">
        <v>315</v>
      </c>
      <c r="C38" s="14" t="s">
        <v>309</v>
      </c>
      <c r="D38" s="38"/>
      <c r="E38" s="21"/>
      <c r="F38" s="39"/>
      <c r="G38" s="24"/>
      <c r="H38" s="41"/>
    </row>
    <row r="39" spans="1:8" x14ac:dyDescent="0.25">
      <c r="A39" s="5"/>
      <c r="B39" s="50"/>
      <c r="C39" s="14"/>
      <c r="D39" s="21"/>
      <c r="E39" s="38"/>
      <c r="F39" s="39"/>
      <c r="G39" s="24"/>
      <c r="H39" s="41"/>
    </row>
    <row r="40" spans="1:8" x14ac:dyDescent="0.25">
      <c r="A40" s="5"/>
      <c r="B40" s="50" t="s">
        <v>42</v>
      </c>
      <c r="C40" s="200" t="s">
        <v>518</v>
      </c>
      <c r="D40" s="21" t="s">
        <v>35</v>
      </c>
      <c r="E40" s="38">
        <v>180</v>
      </c>
      <c r="F40" s="39"/>
      <c r="G40" s="24"/>
      <c r="H40" s="41"/>
    </row>
    <row r="41" spans="1:8" x14ac:dyDescent="0.25">
      <c r="A41" s="5"/>
      <c r="B41" s="50"/>
      <c r="C41" s="14"/>
      <c r="D41" s="21"/>
      <c r="E41" s="21"/>
      <c r="F41" s="39"/>
      <c r="G41" s="24"/>
      <c r="H41" s="41"/>
    </row>
    <row r="42" spans="1:8" x14ac:dyDescent="0.25">
      <c r="A42" s="5"/>
      <c r="B42" s="50" t="s">
        <v>316</v>
      </c>
      <c r="C42" s="14" t="s">
        <v>520</v>
      </c>
      <c r="D42" s="21"/>
      <c r="E42" s="21"/>
      <c r="F42" s="39"/>
      <c r="G42" s="24"/>
      <c r="H42" s="41"/>
    </row>
    <row r="43" spans="1:8" x14ac:dyDescent="0.25">
      <c r="A43" s="5"/>
      <c r="B43" s="50"/>
      <c r="C43" s="14"/>
      <c r="D43" s="21"/>
      <c r="E43" s="21"/>
      <c r="F43" s="39"/>
      <c r="G43" s="24"/>
      <c r="H43" s="41"/>
    </row>
    <row r="44" spans="1:8" ht="25" x14ac:dyDescent="0.25">
      <c r="A44" s="5"/>
      <c r="B44" s="50"/>
      <c r="C44" s="200" t="s">
        <v>519</v>
      </c>
      <c r="D44" s="21" t="s">
        <v>69</v>
      </c>
      <c r="E44" s="21">
        <v>800</v>
      </c>
      <c r="F44" s="39"/>
      <c r="G44" s="24"/>
      <c r="H44" s="41"/>
    </row>
    <row r="45" spans="1:8" x14ac:dyDescent="0.25">
      <c r="A45" s="5"/>
      <c r="B45" s="50"/>
      <c r="C45" s="14"/>
      <c r="D45" s="21"/>
      <c r="E45" s="21"/>
      <c r="F45" s="39"/>
      <c r="G45" s="24"/>
      <c r="H45" s="41"/>
    </row>
    <row r="46" spans="1:8" ht="25" x14ac:dyDescent="0.3">
      <c r="A46" s="5"/>
      <c r="B46" s="50" t="s">
        <v>571</v>
      </c>
      <c r="C46" s="14" t="s">
        <v>572</v>
      </c>
      <c r="D46" s="15" t="s">
        <v>319</v>
      </c>
      <c r="E46" s="191">
        <v>5.4</v>
      </c>
      <c r="F46" s="23"/>
      <c r="G46" s="24"/>
      <c r="H46" s="41"/>
    </row>
    <row r="47" spans="1:8" x14ac:dyDescent="0.25">
      <c r="A47" s="5"/>
      <c r="B47" s="50"/>
      <c r="C47" s="14"/>
      <c r="D47" s="21"/>
      <c r="E47" s="21"/>
      <c r="F47" s="39"/>
      <c r="G47" s="24"/>
      <c r="H47" s="41"/>
    </row>
    <row r="48" spans="1:8" x14ac:dyDescent="0.25">
      <c r="A48" s="5"/>
      <c r="B48" s="50"/>
      <c r="C48" s="200"/>
      <c r="D48" s="21"/>
      <c r="E48" s="21"/>
      <c r="F48" s="39"/>
      <c r="G48" s="24"/>
      <c r="H48" s="41"/>
    </row>
    <row r="49" spans="1:8" x14ac:dyDescent="0.25">
      <c r="A49" s="5"/>
      <c r="B49" s="50"/>
      <c r="C49" s="14"/>
      <c r="D49" s="21"/>
      <c r="E49" s="21"/>
      <c r="F49" s="48"/>
      <c r="G49" s="24" t="str">
        <f t="shared" ref="G22:G49" si="1">IF(D49="","",E49*F49)</f>
        <v/>
      </c>
      <c r="H49" s="41"/>
    </row>
    <row r="50" spans="1:8" x14ac:dyDescent="0.25">
      <c r="A50" s="5"/>
      <c r="B50" s="50"/>
      <c r="C50" s="14"/>
      <c r="D50" s="21"/>
      <c r="E50" s="21"/>
      <c r="F50" s="48"/>
      <c r="G50" s="24"/>
      <c r="H50" s="41"/>
    </row>
    <row r="51" spans="1:8" x14ac:dyDescent="0.25">
      <c r="A51" s="5"/>
      <c r="B51" s="50"/>
      <c r="C51" s="14"/>
      <c r="D51" s="21"/>
      <c r="E51" s="21"/>
      <c r="F51" s="39"/>
      <c r="G51" s="24"/>
      <c r="H51" s="41"/>
    </row>
    <row r="52" spans="1:8" x14ac:dyDescent="0.25">
      <c r="A52" s="5"/>
      <c r="B52" s="50"/>
      <c r="C52" s="14"/>
      <c r="D52" s="21"/>
      <c r="E52" s="21"/>
      <c r="F52" s="39"/>
      <c r="G52" s="24"/>
      <c r="H52" s="41"/>
    </row>
    <row r="53" spans="1:8" x14ac:dyDescent="0.25">
      <c r="A53" s="5"/>
      <c r="B53" s="50"/>
      <c r="C53" s="200"/>
      <c r="D53" s="201"/>
      <c r="E53" s="201"/>
      <c r="F53" s="199"/>
      <c r="G53" s="24"/>
      <c r="H53" s="41"/>
    </row>
    <row r="54" spans="1:8" x14ac:dyDescent="0.25">
      <c r="A54" s="5"/>
      <c r="B54" s="50"/>
      <c r="C54" s="200"/>
      <c r="D54" s="201"/>
      <c r="E54" s="201"/>
      <c r="F54" s="199"/>
      <c r="G54" s="24"/>
      <c r="H54" s="41"/>
    </row>
    <row r="55" spans="1:8" x14ac:dyDescent="0.25">
      <c r="A55" s="5"/>
      <c r="B55" s="50"/>
      <c r="C55" s="200"/>
      <c r="D55" s="201"/>
      <c r="E55" s="201"/>
      <c r="F55" s="199"/>
      <c r="G55" s="24"/>
      <c r="H55" s="41"/>
    </row>
    <row r="56" spans="1:8" x14ac:dyDescent="0.25">
      <c r="A56" s="5"/>
      <c r="B56" s="50"/>
      <c r="C56" s="200"/>
      <c r="D56" s="201"/>
      <c r="E56" s="201"/>
      <c r="F56" s="199"/>
      <c r="G56" s="24"/>
      <c r="H56" s="41"/>
    </row>
    <row r="57" spans="1:8" x14ac:dyDescent="0.25">
      <c r="A57" s="5"/>
      <c r="B57" s="50"/>
      <c r="C57" s="200"/>
      <c r="D57" s="201"/>
      <c r="E57" s="201"/>
      <c r="F57" s="199"/>
      <c r="G57" s="24"/>
      <c r="H57" s="41"/>
    </row>
    <row r="58" spans="1:8" x14ac:dyDescent="0.25">
      <c r="A58" s="5"/>
      <c r="B58" s="50"/>
      <c r="C58" s="200"/>
      <c r="D58" s="201"/>
      <c r="E58" s="201"/>
      <c r="F58" s="199"/>
      <c r="G58" s="24"/>
      <c r="H58" s="41"/>
    </row>
    <row r="59" spans="1:8" x14ac:dyDescent="0.25">
      <c r="A59" s="5"/>
      <c r="B59" s="50"/>
      <c r="C59" s="200"/>
      <c r="D59" s="201"/>
      <c r="E59" s="201"/>
      <c r="F59" s="199"/>
      <c r="G59" s="24"/>
      <c r="H59" s="41"/>
    </row>
    <row r="60" spans="1:8" x14ac:dyDescent="0.25">
      <c r="A60" s="5"/>
      <c r="B60" s="50"/>
      <c r="C60" s="14"/>
      <c r="D60" s="21"/>
      <c r="E60" s="21"/>
      <c r="F60" s="39"/>
      <c r="G60" s="24"/>
      <c r="H60" s="41"/>
    </row>
    <row r="61" spans="1:8" x14ac:dyDescent="0.25">
      <c r="A61" s="5"/>
      <c r="B61" s="50"/>
      <c r="C61" s="14"/>
      <c r="D61" s="38"/>
      <c r="E61" s="21"/>
      <c r="F61" s="39"/>
      <c r="G61" s="24"/>
      <c r="H61" s="41"/>
    </row>
    <row r="62" spans="1:8" x14ac:dyDescent="0.25">
      <c r="A62" s="5"/>
      <c r="B62" s="50"/>
      <c r="C62" s="14"/>
      <c r="D62" s="21"/>
      <c r="E62" s="38"/>
      <c r="F62" s="39"/>
      <c r="G62" s="24"/>
    </row>
    <row r="63" spans="1:8" ht="12.75" customHeight="1" x14ac:dyDescent="0.25">
      <c r="A63" s="5"/>
      <c r="B63" s="50"/>
      <c r="C63" s="200"/>
      <c r="D63" s="21"/>
      <c r="E63" s="38"/>
      <c r="F63" s="39"/>
      <c r="G63" s="24"/>
    </row>
    <row r="64" spans="1:8" x14ac:dyDescent="0.25">
      <c r="A64" s="5"/>
      <c r="B64" s="50"/>
      <c r="C64" s="14"/>
      <c r="D64" s="21"/>
      <c r="E64" s="21"/>
      <c r="F64" s="39"/>
      <c r="G64" s="24" t="str">
        <f t="shared" ref="G64:G65" si="2">IF(D64="","",E64*F64)</f>
        <v/>
      </c>
      <c r="H64" s="41"/>
    </row>
    <row r="65" spans="1:8" x14ac:dyDescent="0.25">
      <c r="A65" s="5"/>
      <c r="B65" s="50"/>
      <c r="C65" s="14"/>
      <c r="D65" s="21"/>
      <c r="E65" s="21"/>
      <c r="F65" s="39"/>
      <c r="G65" s="24" t="str">
        <f t="shared" si="2"/>
        <v/>
      </c>
      <c r="H65" s="41"/>
    </row>
    <row r="66" spans="1:8" s="29" customFormat="1" ht="19.5" customHeight="1" x14ac:dyDescent="0.25">
      <c r="B66" s="90" t="str">
        <f>$B$10</f>
        <v>C13.8</v>
      </c>
      <c r="C66" s="31" t="s">
        <v>12</v>
      </c>
      <c r="D66" s="32"/>
      <c r="E66" s="33"/>
      <c r="F66" s="32"/>
      <c r="G66" s="34"/>
      <c r="H66" s="35"/>
    </row>
  </sheetData>
  <mergeCells count="4">
    <mergeCell ref="E1:G1"/>
    <mergeCell ref="B5:F7"/>
    <mergeCell ref="G4:G7"/>
    <mergeCell ref="B4:F4"/>
  </mergeCells>
  <printOptions horizontalCentered="1"/>
  <pageMargins left="0.43307086614173229" right="0.31496062992125984" top="0.43307086614173229" bottom="0.62992125984251968" header="0.35433070866141736" footer="0.31496062992125984"/>
  <pageSetup paperSize="9" scale="82" firstPageNumber="31" fitToHeight="0" orientation="portrait" cellComments="asDisplayed" useFirstPageNumber="1" r:id="rId1"/>
  <headerFooter>
    <oddHeader xml:space="preserve">&amp;R&amp;"Arial,Bold Italic"
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80236-0E3E-46A2-86C7-A8D0EE9D1A36}">
  <sheetPr>
    <pageSetUpPr fitToPage="1"/>
  </sheetPr>
  <dimension ref="A1:H67"/>
  <sheetViews>
    <sheetView view="pageBreakPreview" zoomScaleNormal="125" zoomScaleSheetLayoutView="100" zoomScalePageLayoutView="125" workbookViewId="0">
      <selection activeCell="G67" sqref="G67"/>
    </sheetView>
  </sheetViews>
  <sheetFormatPr defaultColWidth="6.90625" defaultRowHeight="12.5" x14ac:dyDescent="0.25"/>
  <cols>
    <col min="1" max="1" width="0.90625" style="1" customWidth="1"/>
    <col min="2" max="2" width="11.6328125" style="36" customWidth="1"/>
    <col min="3" max="3" width="45.6328125" style="3" customWidth="1"/>
    <col min="4" max="4" width="13.6328125" style="4" customWidth="1"/>
    <col min="5" max="5" width="15.6328125" style="4" customWidth="1"/>
    <col min="6" max="6" width="15.6328125" style="1" customWidth="1"/>
    <col min="7" max="7" width="15.6328125" style="5" customWidth="1"/>
    <col min="8" max="8" width="0.90625" style="5" customWidth="1"/>
    <col min="9" max="16384" width="6.90625" style="1"/>
  </cols>
  <sheetData>
    <row r="1" spans="1:8" ht="13" x14ac:dyDescent="0.25">
      <c r="B1" s="2" t="str">
        <f>Client1</f>
        <v>Province of KwaZulu-Natal</v>
      </c>
      <c r="E1" s="245" t="str">
        <f>"Contract No. "&amp;ContractNo</f>
        <v xml:space="preserve">Contract No. </v>
      </c>
      <c r="F1" s="245"/>
      <c r="G1" s="245"/>
    </row>
    <row r="2" spans="1:8" ht="13" x14ac:dyDescent="0.25">
      <c r="B2" s="2" t="str">
        <f>Client2</f>
        <v>Department of Transport</v>
      </c>
    </row>
    <row r="3" spans="1:8" x14ac:dyDescent="0.25">
      <c r="B3" s="69"/>
      <c r="C3" s="69"/>
      <c r="D3" s="70"/>
      <c r="E3" s="70"/>
      <c r="F3" s="71"/>
      <c r="G3" s="79"/>
    </row>
    <row r="4" spans="1:8" ht="13" x14ac:dyDescent="0.25">
      <c r="B4" s="235" t="s">
        <v>8</v>
      </c>
      <c r="C4" s="236"/>
      <c r="D4" s="236"/>
      <c r="E4" s="236"/>
      <c r="F4" s="236"/>
      <c r="G4" s="255" t="str">
        <f>"CHAPTER "&amp;B10</f>
        <v>CHAPTER C20.1</v>
      </c>
      <c r="H4" s="6"/>
    </row>
    <row r="5" spans="1:8" ht="7.5" customHeight="1" x14ac:dyDescent="0.25">
      <c r="B5" s="238" t="str">
        <f>ContractDescription</f>
        <v>ESTABLISHMENT OF PANELS OF CONTRACTORS FOR THE ONSTRUCTION AND MAINTENAMNCE OF VARIOUS ROADS AND TRUCTURES IN KZN PROVINCE</v>
      </c>
      <c r="C5" s="239"/>
      <c r="D5" s="239"/>
      <c r="E5" s="239"/>
      <c r="F5" s="239"/>
      <c r="G5" s="256"/>
      <c r="H5" s="8"/>
    </row>
    <row r="6" spans="1:8" ht="12.75" customHeight="1" x14ac:dyDescent="0.25">
      <c r="B6" s="238"/>
      <c r="C6" s="239"/>
      <c r="D6" s="239"/>
      <c r="E6" s="239"/>
      <c r="F6" s="239"/>
      <c r="G6" s="256"/>
      <c r="H6" s="8"/>
    </row>
    <row r="7" spans="1:8" ht="7.5" customHeight="1" x14ac:dyDescent="0.25">
      <c r="B7" s="240"/>
      <c r="C7" s="241"/>
      <c r="D7" s="241"/>
      <c r="E7" s="241"/>
      <c r="F7" s="241"/>
      <c r="G7" s="257"/>
      <c r="H7" s="8"/>
    </row>
    <row r="8" spans="1:8" s="9" customFormat="1" ht="24.9" customHeight="1" x14ac:dyDescent="0.25">
      <c r="B8" s="10" t="s">
        <v>0</v>
      </c>
      <c r="C8" s="11" t="s">
        <v>1</v>
      </c>
      <c r="D8" s="11" t="s">
        <v>2</v>
      </c>
      <c r="E8" s="11" t="s">
        <v>3</v>
      </c>
      <c r="F8" s="11" t="s">
        <v>4</v>
      </c>
      <c r="G8" s="11" t="s">
        <v>5</v>
      </c>
      <c r="H8" s="12"/>
    </row>
    <row r="9" spans="1:8" x14ac:dyDescent="0.25">
      <c r="A9" s="5"/>
      <c r="B9" s="50"/>
      <c r="C9" s="14"/>
      <c r="D9" s="21"/>
      <c r="E9" s="21"/>
      <c r="F9" s="40"/>
      <c r="G9" s="24" t="str">
        <f t="shared" ref="G9:G19" si="0">IF(D9="","",E9*F9)</f>
        <v/>
      </c>
      <c r="H9" s="41"/>
    </row>
    <row r="10" spans="1:8" ht="26" x14ac:dyDescent="0.25">
      <c r="A10" s="5"/>
      <c r="B10" s="65" t="s">
        <v>595</v>
      </c>
      <c r="C10" s="19" t="s">
        <v>596</v>
      </c>
      <c r="D10" s="21"/>
      <c r="E10" s="21"/>
      <c r="F10" s="40"/>
      <c r="G10" s="24" t="str">
        <f t="shared" si="0"/>
        <v/>
      </c>
      <c r="H10" s="41"/>
    </row>
    <row r="11" spans="1:8" ht="13" x14ac:dyDescent="0.25">
      <c r="A11" s="5"/>
      <c r="B11" s="65"/>
      <c r="C11" s="14"/>
      <c r="D11" s="21"/>
      <c r="E11" s="21"/>
      <c r="F11" s="40"/>
      <c r="G11" s="24" t="str">
        <f t="shared" si="0"/>
        <v/>
      </c>
      <c r="H11" s="41"/>
    </row>
    <row r="12" spans="1:8" x14ac:dyDescent="0.25">
      <c r="A12" s="5"/>
      <c r="B12" s="50" t="s">
        <v>597</v>
      </c>
      <c r="C12" s="14" t="s">
        <v>598</v>
      </c>
      <c r="D12" s="21"/>
      <c r="E12" s="21"/>
      <c r="F12" s="40"/>
      <c r="G12" s="24" t="str">
        <f t="shared" si="0"/>
        <v/>
      </c>
      <c r="H12" s="41"/>
    </row>
    <row r="13" spans="1:8" x14ac:dyDescent="0.25">
      <c r="A13" s="5"/>
      <c r="B13" s="50"/>
      <c r="C13" s="14"/>
      <c r="D13" s="21"/>
      <c r="E13" s="21"/>
      <c r="F13" s="40"/>
      <c r="G13" s="24" t="str">
        <f t="shared" si="0"/>
        <v/>
      </c>
      <c r="H13" s="41"/>
    </row>
    <row r="14" spans="1:8" x14ac:dyDescent="0.25">
      <c r="A14" s="5"/>
      <c r="B14" s="50" t="s">
        <v>599</v>
      </c>
      <c r="C14" s="14" t="s">
        <v>600</v>
      </c>
      <c r="D14" s="21"/>
      <c r="E14" s="22"/>
      <c r="F14" s="23"/>
      <c r="G14" s="24" t="str">
        <f t="shared" si="0"/>
        <v/>
      </c>
      <c r="H14" s="42"/>
    </row>
    <row r="15" spans="1:8" x14ac:dyDescent="0.25">
      <c r="A15" s="5"/>
      <c r="B15" s="50"/>
      <c r="C15" s="14"/>
      <c r="D15" s="21"/>
      <c r="E15" s="22"/>
      <c r="F15" s="23"/>
      <c r="G15" s="24" t="str">
        <f t="shared" si="0"/>
        <v/>
      </c>
      <c r="H15" s="42"/>
    </row>
    <row r="16" spans="1:8" x14ac:dyDescent="0.25">
      <c r="A16" s="5"/>
      <c r="B16" s="50"/>
      <c r="C16" s="207" t="s">
        <v>601</v>
      </c>
      <c r="D16" s="21" t="s">
        <v>370</v>
      </c>
      <c r="E16" s="22">
        <v>1</v>
      </c>
      <c r="F16" s="23">
        <v>500000</v>
      </c>
      <c r="G16" s="24">
        <f t="shared" si="0"/>
        <v>500000</v>
      </c>
      <c r="H16" s="42"/>
    </row>
    <row r="17" spans="1:8" x14ac:dyDescent="0.25">
      <c r="A17" s="5"/>
      <c r="B17" s="50"/>
      <c r="C17" s="14"/>
      <c r="D17" s="21"/>
      <c r="E17" s="22"/>
      <c r="F17" s="23"/>
      <c r="G17" s="24" t="str">
        <f t="shared" si="0"/>
        <v/>
      </c>
      <c r="H17" s="42"/>
    </row>
    <row r="18" spans="1:8" ht="25" x14ac:dyDescent="0.25">
      <c r="A18" s="5"/>
      <c r="B18" s="50" t="s">
        <v>310</v>
      </c>
      <c r="C18" s="14" t="s">
        <v>602</v>
      </c>
      <c r="D18" s="21" t="s">
        <v>27</v>
      </c>
      <c r="E18" s="22">
        <f>F16</f>
        <v>500000</v>
      </c>
      <c r="F18" s="105"/>
      <c r="G18" s="24"/>
      <c r="H18" s="41"/>
    </row>
    <row r="19" spans="1:8" x14ac:dyDescent="0.25">
      <c r="A19" s="5"/>
      <c r="B19" s="50"/>
      <c r="C19" s="14"/>
      <c r="D19" s="21"/>
      <c r="E19" s="22"/>
      <c r="F19" s="40"/>
      <c r="G19" s="24" t="str">
        <f t="shared" si="0"/>
        <v/>
      </c>
      <c r="H19" s="41"/>
    </row>
    <row r="20" spans="1:8" x14ac:dyDescent="0.25">
      <c r="A20" s="5"/>
      <c r="B20" s="50"/>
      <c r="C20" s="207"/>
      <c r="D20" s="21"/>
      <c r="E20" s="208"/>
      <c r="F20" s="199"/>
      <c r="G20" s="24"/>
      <c r="H20" s="41"/>
    </row>
    <row r="21" spans="1:8" x14ac:dyDescent="0.25">
      <c r="A21" s="5"/>
      <c r="B21" s="50"/>
      <c r="C21" s="14"/>
      <c r="D21" s="21"/>
      <c r="E21" s="22"/>
      <c r="F21" s="40"/>
      <c r="G21" s="24"/>
      <c r="H21" s="41"/>
    </row>
    <row r="22" spans="1:8" x14ac:dyDescent="0.25">
      <c r="A22" s="5"/>
      <c r="B22" s="50"/>
      <c r="C22" s="14"/>
      <c r="D22" s="21"/>
      <c r="E22" s="22"/>
      <c r="F22" s="47"/>
      <c r="G22" s="24"/>
      <c r="H22" s="41"/>
    </row>
    <row r="23" spans="1:8" x14ac:dyDescent="0.25">
      <c r="A23" s="5"/>
      <c r="B23" s="50"/>
      <c r="C23" s="14"/>
      <c r="D23" s="21"/>
      <c r="E23" s="22"/>
      <c r="F23" s="43"/>
      <c r="G23" s="24"/>
      <c r="H23" s="41"/>
    </row>
    <row r="24" spans="1:8" x14ac:dyDescent="0.25">
      <c r="A24" s="5"/>
      <c r="B24" s="50"/>
      <c r="C24" s="14"/>
      <c r="D24" s="21"/>
      <c r="E24" s="21"/>
      <c r="F24" s="39"/>
      <c r="G24" s="24"/>
      <c r="H24" s="41"/>
    </row>
    <row r="25" spans="1:8" x14ac:dyDescent="0.25">
      <c r="A25" s="5"/>
      <c r="B25" s="50"/>
      <c r="C25" s="14"/>
      <c r="D25" s="21"/>
      <c r="E25" s="22"/>
      <c r="F25" s="45"/>
      <c r="G25" s="24"/>
    </row>
    <row r="26" spans="1:8" x14ac:dyDescent="0.25">
      <c r="A26" s="5"/>
      <c r="B26" s="50"/>
      <c r="C26" s="14"/>
      <c r="D26" s="21"/>
      <c r="E26" s="21"/>
      <c r="F26" s="48"/>
      <c r="G26" s="24"/>
    </row>
    <row r="27" spans="1:8" x14ac:dyDescent="0.25">
      <c r="A27" s="5"/>
      <c r="B27" s="50"/>
      <c r="C27" s="14"/>
      <c r="D27" s="21"/>
      <c r="E27" s="21"/>
      <c r="F27" s="39"/>
      <c r="G27" s="24"/>
    </row>
    <row r="28" spans="1:8" x14ac:dyDescent="0.25">
      <c r="A28" s="5"/>
      <c r="B28" s="50"/>
      <c r="C28" s="14"/>
      <c r="D28" s="21"/>
      <c r="E28" s="21"/>
      <c r="F28" s="39"/>
      <c r="G28" s="24"/>
      <c r="H28" s="42"/>
    </row>
    <row r="29" spans="1:8" x14ac:dyDescent="0.25">
      <c r="A29" s="5"/>
      <c r="B29" s="50"/>
      <c r="C29" s="14"/>
      <c r="D29" s="21"/>
      <c r="E29" s="21"/>
      <c r="F29" s="39"/>
      <c r="G29" s="24"/>
      <c r="H29" s="41"/>
    </row>
    <row r="30" spans="1:8" x14ac:dyDescent="0.25">
      <c r="A30" s="5"/>
      <c r="B30" s="50"/>
      <c r="C30" s="200"/>
      <c r="D30" s="201"/>
      <c r="E30" s="201"/>
      <c r="F30" s="199"/>
      <c r="G30" s="24"/>
      <c r="H30" s="41"/>
    </row>
    <row r="31" spans="1:8" x14ac:dyDescent="0.25">
      <c r="A31" s="5"/>
      <c r="B31" s="50"/>
      <c r="C31" s="200"/>
      <c r="D31" s="201"/>
      <c r="E31" s="201"/>
      <c r="F31" s="199"/>
      <c r="G31" s="24"/>
      <c r="H31" s="42"/>
    </row>
    <row r="32" spans="1:8" x14ac:dyDescent="0.25">
      <c r="A32" s="5"/>
      <c r="B32" s="50"/>
      <c r="C32" s="200"/>
      <c r="D32" s="201"/>
      <c r="E32" s="201"/>
      <c r="F32" s="199"/>
      <c r="G32" s="24"/>
      <c r="H32" s="42"/>
    </row>
    <row r="33" spans="1:8" x14ac:dyDescent="0.25">
      <c r="A33" s="5"/>
      <c r="B33" s="50"/>
      <c r="C33" s="200"/>
      <c r="D33" s="201"/>
      <c r="E33" s="201"/>
      <c r="F33" s="199"/>
      <c r="G33" s="24"/>
      <c r="H33" s="41"/>
    </row>
    <row r="34" spans="1:8" x14ac:dyDescent="0.25">
      <c r="A34" s="5"/>
      <c r="B34" s="50"/>
      <c r="C34" s="200"/>
      <c r="D34" s="201"/>
      <c r="E34" s="201"/>
      <c r="F34" s="199"/>
      <c r="G34" s="24"/>
      <c r="H34" s="41"/>
    </row>
    <row r="35" spans="1:8" x14ac:dyDescent="0.25">
      <c r="A35" s="5"/>
      <c r="B35" s="50"/>
      <c r="C35" s="200"/>
      <c r="D35" s="201"/>
      <c r="E35" s="201"/>
      <c r="F35" s="199"/>
      <c r="G35" s="24"/>
      <c r="H35" s="41"/>
    </row>
    <row r="36" spans="1:8" x14ac:dyDescent="0.25">
      <c r="A36" s="5"/>
      <c r="B36" s="50"/>
      <c r="C36" s="200"/>
      <c r="D36" s="201"/>
      <c r="E36" s="201"/>
      <c r="F36" s="199"/>
      <c r="G36" s="24"/>
      <c r="H36" s="41"/>
    </row>
    <row r="37" spans="1:8" x14ac:dyDescent="0.25">
      <c r="A37" s="5"/>
      <c r="B37" s="50"/>
      <c r="C37" s="14"/>
      <c r="D37" s="21"/>
      <c r="E37" s="21"/>
      <c r="F37" s="39"/>
      <c r="G37" s="24"/>
      <c r="H37" s="41"/>
    </row>
    <row r="38" spans="1:8" x14ac:dyDescent="0.25">
      <c r="A38" s="5"/>
      <c r="B38" s="50"/>
      <c r="C38" s="14"/>
      <c r="D38" s="38"/>
      <c r="E38" s="21"/>
      <c r="F38" s="39"/>
      <c r="G38" s="24"/>
      <c r="H38" s="41"/>
    </row>
    <row r="39" spans="1:8" x14ac:dyDescent="0.25">
      <c r="A39" s="5"/>
      <c r="B39" s="50"/>
      <c r="C39" s="14"/>
      <c r="D39" s="21"/>
      <c r="E39" s="38"/>
      <c r="F39" s="39"/>
      <c r="G39" s="24"/>
      <c r="H39" s="41"/>
    </row>
    <row r="40" spans="1:8" x14ac:dyDescent="0.25">
      <c r="A40" s="5"/>
      <c r="B40" s="50"/>
      <c r="C40" s="200"/>
      <c r="D40" s="21"/>
      <c r="E40" s="38"/>
      <c r="F40" s="39"/>
      <c r="G40" s="24"/>
      <c r="H40" s="41"/>
    </row>
    <row r="41" spans="1:8" x14ac:dyDescent="0.25">
      <c r="A41" s="5"/>
      <c r="B41" s="50"/>
      <c r="C41" s="14"/>
      <c r="D41" s="21"/>
      <c r="E41" s="21"/>
      <c r="F41" s="39"/>
      <c r="G41" s="24" t="str">
        <f t="shared" ref="G41:G49" si="1">IF(D41="","",E41*F41)</f>
        <v/>
      </c>
      <c r="H41" s="41"/>
    </row>
    <row r="42" spans="1:8" x14ac:dyDescent="0.25">
      <c r="A42" s="5"/>
      <c r="B42" s="50"/>
      <c r="C42" s="14"/>
      <c r="D42" s="21"/>
      <c r="E42" s="21"/>
      <c r="F42" s="39"/>
      <c r="G42" s="24"/>
      <c r="H42" s="41"/>
    </row>
    <row r="43" spans="1:8" x14ac:dyDescent="0.25">
      <c r="A43" s="5"/>
      <c r="B43" s="50"/>
      <c r="C43" s="14"/>
      <c r="D43" s="21"/>
      <c r="E43" s="21"/>
      <c r="F43" s="39"/>
      <c r="G43" s="24"/>
      <c r="H43" s="41"/>
    </row>
    <row r="44" spans="1:8" x14ac:dyDescent="0.25">
      <c r="A44" s="5"/>
      <c r="B44" s="50"/>
      <c r="C44" s="200"/>
      <c r="D44" s="21"/>
      <c r="E44" s="21"/>
      <c r="F44" s="39"/>
      <c r="G44" s="24"/>
      <c r="H44" s="41"/>
    </row>
    <row r="45" spans="1:8" x14ac:dyDescent="0.25">
      <c r="A45" s="5"/>
      <c r="B45" s="50"/>
      <c r="C45" s="14"/>
      <c r="D45" s="21"/>
      <c r="E45" s="21"/>
      <c r="F45" s="39"/>
      <c r="G45" s="24"/>
      <c r="H45" s="41"/>
    </row>
    <row r="46" spans="1:8" x14ac:dyDescent="0.25">
      <c r="A46" s="5"/>
      <c r="B46" s="50"/>
      <c r="C46" s="14"/>
      <c r="D46" s="15"/>
      <c r="E46" s="191"/>
      <c r="F46" s="23"/>
      <c r="G46" s="24"/>
      <c r="H46" s="41"/>
    </row>
    <row r="47" spans="1:8" x14ac:dyDescent="0.25">
      <c r="A47" s="5"/>
      <c r="B47" s="50"/>
      <c r="C47" s="14"/>
      <c r="D47" s="21"/>
      <c r="E47" s="21"/>
      <c r="F47" s="39"/>
      <c r="G47" s="24"/>
      <c r="H47" s="41"/>
    </row>
    <row r="48" spans="1:8" x14ac:dyDescent="0.25">
      <c r="A48" s="5"/>
      <c r="B48" s="50"/>
      <c r="C48" s="200"/>
      <c r="D48" s="21"/>
      <c r="E48" s="21"/>
      <c r="F48" s="39"/>
      <c r="G48" s="24"/>
      <c r="H48" s="41"/>
    </row>
    <row r="49" spans="1:8" x14ac:dyDescent="0.25">
      <c r="A49" s="5"/>
      <c r="B49" s="50"/>
      <c r="C49" s="14"/>
      <c r="D49" s="21"/>
      <c r="E49" s="21"/>
      <c r="F49" s="48"/>
      <c r="G49" s="24" t="str">
        <f t="shared" si="1"/>
        <v/>
      </c>
      <c r="H49" s="41"/>
    </row>
    <row r="50" spans="1:8" x14ac:dyDescent="0.25">
      <c r="A50" s="5"/>
      <c r="B50" s="50"/>
      <c r="C50" s="14"/>
      <c r="D50" s="21"/>
      <c r="E50" s="21"/>
      <c r="F50" s="48"/>
      <c r="G50" s="24"/>
      <c r="H50" s="41"/>
    </row>
    <row r="51" spans="1:8" x14ac:dyDescent="0.25">
      <c r="A51" s="5"/>
      <c r="B51" s="50"/>
      <c r="C51" s="14"/>
      <c r="D51" s="21"/>
      <c r="E51" s="21"/>
      <c r="F51" s="39"/>
      <c r="G51" s="24"/>
      <c r="H51" s="41"/>
    </row>
    <row r="52" spans="1:8" x14ac:dyDescent="0.25">
      <c r="A52" s="5"/>
      <c r="B52" s="50"/>
      <c r="C52" s="14"/>
      <c r="D52" s="21"/>
      <c r="E52" s="21"/>
      <c r="F52" s="39"/>
      <c r="G52" s="24"/>
      <c r="H52" s="41"/>
    </row>
    <row r="53" spans="1:8" x14ac:dyDescent="0.25">
      <c r="A53" s="5"/>
      <c r="B53" s="50"/>
      <c r="C53" s="14"/>
      <c r="D53" s="21"/>
      <c r="E53" s="21"/>
      <c r="F53" s="39"/>
      <c r="G53" s="24"/>
      <c r="H53" s="41"/>
    </row>
    <row r="54" spans="1:8" x14ac:dyDescent="0.25">
      <c r="A54" s="5"/>
      <c r="B54" s="50"/>
      <c r="C54" s="200"/>
      <c r="D54" s="201"/>
      <c r="E54" s="201"/>
      <c r="F54" s="199"/>
      <c r="G54" s="24"/>
      <c r="H54" s="41"/>
    </row>
    <row r="55" spans="1:8" x14ac:dyDescent="0.25">
      <c r="A55" s="5"/>
      <c r="B55" s="50"/>
      <c r="C55" s="200"/>
      <c r="D55" s="201"/>
      <c r="E55" s="201"/>
      <c r="F55" s="199"/>
      <c r="G55" s="24"/>
      <c r="H55" s="41"/>
    </row>
    <row r="56" spans="1:8" x14ac:dyDescent="0.25">
      <c r="A56" s="5"/>
      <c r="B56" s="50"/>
      <c r="C56" s="200"/>
      <c r="D56" s="201"/>
      <c r="E56" s="201"/>
      <c r="F56" s="199"/>
      <c r="G56" s="24"/>
      <c r="H56" s="41"/>
    </row>
    <row r="57" spans="1:8" x14ac:dyDescent="0.25">
      <c r="A57" s="5"/>
      <c r="B57" s="50"/>
      <c r="C57" s="200"/>
      <c r="D57" s="201"/>
      <c r="E57" s="201"/>
      <c r="F57" s="199"/>
      <c r="G57" s="24"/>
      <c r="H57" s="41"/>
    </row>
    <row r="58" spans="1:8" x14ac:dyDescent="0.25">
      <c r="A58" s="5"/>
      <c r="B58" s="50"/>
      <c r="C58" s="200"/>
      <c r="D58" s="201"/>
      <c r="E58" s="201"/>
      <c r="F58" s="199"/>
      <c r="G58" s="24"/>
      <c r="H58" s="41"/>
    </row>
    <row r="59" spans="1:8" x14ac:dyDescent="0.25">
      <c r="A59" s="5"/>
      <c r="B59" s="50"/>
      <c r="C59" s="200"/>
      <c r="D59" s="201"/>
      <c r="E59" s="201"/>
      <c r="F59" s="199"/>
      <c r="G59" s="24"/>
      <c r="H59" s="41"/>
    </row>
    <row r="60" spans="1:8" x14ac:dyDescent="0.25">
      <c r="A60" s="5"/>
      <c r="B60" s="50"/>
      <c r="C60" s="200"/>
      <c r="D60" s="201"/>
      <c r="E60" s="201"/>
      <c r="F60" s="199"/>
      <c r="G60" s="24"/>
      <c r="H60" s="41"/>
    </row>
    <row r="61" spans="1:8" x14ac:dyDescent="0.25">
      <c r="A61" s="5"/>
      <c r="B61" s="50"/>
      <c r="C61" s="14"/>
      <c r="D61" s="21"/>
      <c r="E61" s="21"/>
      <c r="F61" s="39"/>
      <c r="G61" s="24"/>
      <c r="H61" s="41"/>
    </row>
    <row r="62" spans="1:8" x14ac:dyDescent="0.25">
      <c r="A62" s="5"/>
      <c r="B62" s="50"/>
      <c r="C62" s="14"/>
      <c r="D62" s="38"/>
      <c r="E62" s="21"/>
      <c r="F62" s="39"/>
      <c r="G62" s="24"/>
      <c r="H62" s="41"/>
    </row>
    <row r="63" spans="1:8" x14ac:dyDescent="0.25">
      <c r="A63" s="5"/>
      <c r="B63" s="50"/>
      <c r="C63" s="14"/>
      <c r="D63" s="21"/>
      <c r="E63" s="38"/>
      <c r="F63" s="39"/>
      <c r="G63" s="24"/>
    </row>
    <row r="64" spans="1:8" ht="12.75" customHeight="1" x14ac:dyDescent="0.25">
      <c r="A64" s="5"/>
      <c r="B64" s="50"/>
      <c r="C64" s="200"/>
      <c r="D64" s="21"/>
      <c r="E64" s="38"/>
      <c r="F64" s="39"/>
      <c r="G64" s="24"/>
    </row>
    <row r="65" spans="1:8" x14ac:dyDescent="0.25">
      <c r="A65" s="5"/>
      <c r="B65" s="50"/>
      <c r="C65" s="14"/>
      <c r="D65" s="21"/>
      <c r="E65" s="21"/>
      <c r="F65" s="39"/>
      <c r="G65" s="24" t="str">
        <f t="shared" ref="G65:G66" si="2">IF(D65="","",E65*F65)</f>
        <v/>
      </c>
      <c r="H65" s="41"/>
    </row>
    <row r="66" spans="1:8" x14ac:dyDescent="0.25">
      <c r="A66" s="5"/>
      <c r="B66" s="50"/>
      <c r="C66" s="14"/>
      <c r="D66" s="21"/>
      <c r="E66" s="21"/>
      <c r="F66" s="39"/>
      <c r="G66" s="24" t="str">
        <f t="shared" si="2"/>
        <v/>
      </c>
      <c r="H66" s="41"/>
    </row>
    <row r="67" spans="1:8" s="29" customFormat="1" ht="19.5" customHeight="1" x14ac:dyDescent="0.25">
      <c r="B67" s="90" t="str">
        <f>$B$10</f>
        <v>C20.1</v>
      </c>
      <c r="C67" s="31" t="s">
        <v>12</v>
      </c>
      <c r="D67" s="32"/>
      <c r="E67" s="33"/>
      <c r="F67" s="32"/>
      <c r="G67" s="34"/>
      <c r="H67" s="35"/>
    </row>
  </sheetData>
  <mergeCells count="4">
    <mergeCell ref="E1:G1"/>
    <mergeCell ref="B4:F4"/>
    <mergeCell ref="G4:G7"/>
    <mergeCell ref="B5:F7"/>
  </mergeCells>
  <printOptions horizontalCentered="1"/>
  <pageMargins left="0.43307086614173229" right="0.31496062992125984" top="0.43307086614173229" bottom="0.62992125984251968" header="0.35433070866141736" footer="0.31496062992125984"/>
  <pageSetup paperSize="9" scale="82" firstPageNumber="31" fitToHeight="0" orientation="portrait" cellComments="asDisplayed" useFirstPageNumber="1" r:id="rId1"/>
  <headerFooter>
    <oddHeader xml:space="preserve">&amp;R&amp;"Arial,Bold Italic"
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B1:H63"/>
  <sheetViews>
    <sheetView view="pageBreakPreview" zoomScaleNormal="125" zoomScaleSheetLayoutView="100" zoomScalePageLayoutView="125" workbookViewId="0">
      <selection activeCell="K51" sqref="K51"/>
    </sheetView>
  </sheetViews>
  <sheetFormatPr defaultColWidth="6.90625" defaultRowHeight="12.5" x14ac:dyDescent="0.25"/>
  <cols>
    <col min="1" max="1" width="0.90625" style="1" customWidth="1"/>
    <col min="2" max="2" width="11.6328125" style="36" customWidth="1"/>
    <col min="3" max="3" width="45.6328125" style="3" customWidth="1"/>
    <col min="4" max="4" width="13.6328125" style="4" customWidth="1"/>
    <col min="5" max="5" width="15.6328125" style="4" customWidth="1"/>
    <col min="6" max="6" width="15.6328125" style="1" customWidth="1"/>
    <col min="7" max="7" width="15.6328125" style="5" customWidth="1"/>
    <col min="8" max="8" width="0.90625" style="5" customWidth="1"/>
    <col min="9" max="16384" width="6.90625" style="1"/>
  </cols>
  <sheetData>
    <row r="1" spans="2:8" ht="13" x14ac:dyDescent="0.25">
      <c r="B1" s="2" t="str">
        <f>Client1</f>
        <v>Province of KwaZulu-Natal</v>
      </c>
      <c r="E1" s="245" t="str">
        <f>"Contract No. "&amp;ContractNo</f>
        <v>Contract No. ZNB01544/00000/00/HOD/INF/22/T</v>
      </c>
      <c r="F1" s="245"/>
      <c r="G1" s="245"/>
    </row>
    <row r="2" spans="2:8" ht="13" x14ac:dyDescent="0.25">
      <c r="B2" s="78" t="str">
        <f>Client2</f>
        <v>Department of Transport</v>
      </c>
    </row>
    <row r="3" spans="2:8" x14ac:dyDescent="0.25">
      <c r="B3" s="69"/>
      <c r="C3" s="69"/>
      <c r="D3" s="70"/>
      <c r="E3" s="70"/>
      <c r="F3" s="71"/>
      <c r="G3" s="79"/>
    </row>
    <row r="4" spans="2:8" ht="13" x14ac:dyDescent="0.25">
      <c r="B4" s="235" t="s">
        <v>424</v>
      </c>
      <c r="C4" s="236"/>
      <c r="D4" s="236"/>
      <c r="E4" s="236"/>
      <c r="F4" s="236"/>
      <c r="G4" s="277" t="str">
        <f>"CHAPTER "&amp;B10</f>
        <v>CHAPTER E</v>
      </c>
      <c r="H4" s="6"/>
    </row>
    <row r="5" spans="2:8" ht="7.5" customHeight="1" x14ac:dyDescent="0.25">
      <c r="B5" s="238" t="str">
        <f>ContractDescription</f>
        <v>THE CONSTRUCTION OF THE WHITE MFOLOZI RIVER BRIDGE NO.3600 AND GRAVEL LINK ROAD D2047 FROM KM 7.318 TO KM 14.300 IN THE ZULULAND DISTRICT UNDER EMPANGENI REGION</v>
      </c>
      <c r="C5" s="239"/>
      <c r="D5" s="239"/>
      <c r="E5" s="239"/>
      <c r="F5" s="239"/>
      <c r="G5" s="278"/>
      <c r="H5" s="8"/>
    </row>
    <row r="6" spans="2:8" ht="12.75" customHeight="1" x14ac:dyDescent="0.25">
      <c r="B6" s="238"/>
      <c r="C6" s="239"/>
      <c r="D6" s="239"/>
      <c r="E6" s="239"/>
      <c r="F6" s="239"/>
      <c r="G6" s="278"/>
      <c r="H6" s="8"/>
    </row>
    <row r="7" spans="2:8" ht="7.5" customHeight="1" x14ac:dyDescent="0.25">
      <c r="B7" s="240"/>
      <c r="C7" s="241"/>
      <c r="D7" s="241"/>
      <c r="E7" s="241"/>
      <c r="F7" s="241"/>
      <c r="G7" s="279"/>
      <c r="H7" s="8"/>
    </row>
    <row r="8" spans="2:8" s="9" customFormat="1" ht="24.9" customHeight="1" x14ac:dyDescent="0.25">
      <c r="B8" s="10" t="s">
        <v>0</v>
      </c>
      <c r="C8" s="11" t="s">
        <v>1</v>
      </c>
      <c r="D8" s="11" t="s">
        <v>2</v>
      </c>
      <c r="E8" s="11" t="s">
        <v>3</v>
      </c>
      <c r="F8" s="11" t="s">
        <v>4</v>
      </c>
      <c r="G8" s="11" t="s">
        <v>5</v>
      </c>
      <c r="H8" s="12"/>
    </row>
    <row r="9" spans="2:8" x14ac:dyDescent="0.25">
      <c r="B9" s="13"/>
      <c r="C9" s="14"/>
      <c r="D9" s="15"/>
      <c r="E9" s="15"/>
      <c r="F9" s="16"/>
      <c r="G9" s="17" t="str">
        <f t="shared" ref="G9:G37" si="0">IF(D9="","",E9*F9)</f>
        <v/>
      </c>
      <c r="H9" s="18"/>
    </row>
    <row r="10" spans="2:8" ht="13" x14ac:dyDescent="0.25">
      <c r="B10" s="65" t="s">
        <v>398</v>
      </c>
      <c r="C10" s="19" t="s">
        <v>357</v>
      </c>
      <c r="D10" s="21"/>
      <c r="E10" s="21"/>
      <c r="F10" s="40"/>
      <c r="G10" s="17" t="str">
        <f t="shared" si="0"/>
        <v/>
      </c>
      <c r="H10" s="41"/>
    </row>
    <row r="11" spans="2:8" x14ac:dyDescent="0.25">
      <c r="B11" s="50"/>
      <c r="C11" s="14"/>
      <c r="D11" s="21"/>
      <c r="E11" s="21"/>
      <c r="F11" s="40"/>
      <c r="G11" s="17" t="str">
        <f t="shared" si="0"/>
        <v/>
      </c>
      <c r="H11" s="41"/>
    </row>
    <row r="12" spans="2:8" ht="25" x14ac:dyDescent="0.25">
      <c r="B12" s="50" t="s">
        <v>407</v>
      </c>
      <c r="C12" s="14" t="s">
        <v>358</v>
      </c>
      <c r="D12" s="21" t="s">
        <v>11</v>
      </c>
      <c r="E12" s="21">
        <v>1</v>
      </c>
      <c r="F12" s="39">
        <v>250000</v>
      </c>
      <c r="G12" s="24">
        <f t="shared" si="0"/>
        <v>250000</v>
      </c>
      <c r="H12" s="41"/>
    </row>
    <row r="13" spans="2:8" ht="13" x14ac:dyDescent="0.25">
      <c r="B13" s="65"/>
      <c r="C13" s="14"/>
      <c r="D13" s="21"/>
      <c r="E13" s="21"/>
      <c r="F13" s="40"/>
      <c r="G13" s="24" t="str">
        <f t="shared" si="0"/>
        <v/>
      </c>
      <c r="H13" s="41"/>
    </row>
    <row r="14" spans="2:8" ht="37.5" x14ac:dyDescent="0.25">
      <c r="B14" s="50" t="s">
        <v>399</v>
      </c>
      <c r="C14" s="14" t="s">
        <v>707</v>
      </c>
      <c r="D14" s="21"/>
      <c r="E14" s="22"/>
      <c r="F14" s="23"/>
      <c r="G14" s="24" t="str">
        <f t="shared" si="0"/>
        <v/>
      </c>
      <c r="H14" s="42"/>
    </row>
    <row r="15" spans="2:8" ht="13" x14ac:dyDescent="0.25">
      <c r="B15" s="65"/>
      <c r="C15" s="14"/>
      <c r="D15" s="21"/>
      <c r="E15" s="22"/>
      <c r="F15" s="23"/>
      <c r="G15" s="24" t="str">
        <f t="shared" si="0"/>
        <v/>
      </c>
      <c r="H15" s="42"/>
    </row>
    <row r="16" spans="2:8" x14ac:dyDescent="0.25">
      <c r="B16" s="50" t="s">
        <v>40</v>
      </c>
      <c r="C16" s="14" t="s">
        <v>376</v>
      </c>
      <c r="D16" s="21"/>
      <c r="E16" s="22"/>
      <c r="F16" s="23"/>
      <c r="G16" s="24" t="str">
        <f t="shared" si="0"/>
        <v/>
      </c>
      <c r="H16" s="42"/>
    </row>
    <row r="17" spans="2:8" x14ac:dyDescent="0.25">
      <c r="B17" s="50" t="s">
        <v>161</v>
      </c>
      <c r="C17" s="14" t="s">
        <v>374</v>
      </c>
      <c r="D17" s="21" t="s">
        <v>335</v>
      </c>
      <c r="E17" s="22">
        <v>1</v>
      </c>
      <c r="F17" s="39">
        <v>150000</v>
      </c>
      <c r="G17" s="24">
        <f t="shared" si="0"/>
        <v>150000</v>
      </c>
      <c r="H17" s="41"/>
    </row>
    <row r="18" spans="2:8" x14ac:dyDescent="0.25">
      <c r="B18" s="50"/>
      <c r="C18" s="14"/>
      <c r="D18" s="21"/>
      <c r="E18" s="22"/>
      <c r="F18" s="43"/>
      <c r="G18" s="24" t="str">
        <f t="shared" si="0"/>
        <v/>
      </c>
      <c r="H18" s="41"/>
    </row>
    <row r="19" spans="2:8" ht="25" x14ac:dyDescent="0.25">
      <c r="B19" s="50" t="s">
        <v>162</v>
      </c>
      <c r="C19" s="14" t="s">
        <v>400</v>
      </c>
      <c r="D19" s="21" t="s">
        <v>27</v>
      </c>
      <c r="E19" s="22">
        <f>F17</f>
        <v>150000</v>
      </c>
      <c r="F19" s="137"/>
      <c r="G19" s="24"/>
    </row>
    <row r="20" spans="2:8" x14ac:dyDescent="0.25">
      <c r="B20" s="50"/>
      <c r="C20" s="1"/>
      <c r="D20" s="21"/>
      <c r="E20" s="22"/>
      <c r="F20" s="45"/>
      <c r="G20" s="24" t="str">
        <f t="shared" si="0"/>
        <v/>
      </c>
    </row>
    <row r="21" spans="2:8" x14ac:dyDescent="0.25">
      <c r="B21" s="50" t="s">
        <v>42</v>
      </c>
      <c r="C21" s="14" t="s">
        <v>375</v>
      </c>
      <c r="D21" s="21"/>
      <c r="E21" s="22"/>
      <c r="F21" s="39"/>
      <c r="G21" s="24" t="str">
        <f t="shared" si="0"/>
        <v/>
      </c>
    </row>
    <row r="22" spans="2:8" x14ac:dyDescent="0.25">
      <c r="B22" s="50" t="s">
        <v>194</v>
      </c>
      <c r="C22" s="14" t="s">
        <v>374</v>
      </c>
      <c r="D22" s="21" t="s">
        <v>335</v>
      </c>
      <c r="E22" s="22">
        <v>1</v>
      </c>
      <c r="F22" s="39">
        <v>150000</v>
      </c>
      <c r="G22" s="24">
        <f t="shared" si="0"/>
        <v>150000</v>
      </c>
    </row>
    <row r="23" spans="2:8" x14ac:dyDescent="0.25">
      <c r="B23" s="50"/>
      <c r="C23" s="14"/>
      <c r="D23" s="21"/>
      <c r="E23" s="22"/>
      <c r="F23" s="45"/>
      <c r="G23" s="24" t="str">
        <f t="shared" si="0"/>
        <v/>
      </c>
    </row>
    <row r="24" spans="2:8" ht="25" x14ac:dyDescent="0.25">
      <c r="B24" s="50" t="s">
        <v>195</v>
      </c>
      <c r="C24" s="14" t="s">
        <v>401</v>
      </c>
      <c r="D24" s="21" t="s">
        <v>27</v>
      </c>
      <c r="E24" s="22">
        <f>F22</f>
        <v>150000</v>
      </c>
      <c r="F24" s="137"/>
      <c r="G24" s="24"/>
      <c r="H24" s="42"/>
    </row>
    <row r="25" spans="2:8" x14ac:dyDescent="0.25">
      <c r="B25" s="50"/>
      <c r="C25" s="14"/>
      <c r="D25" s="21"/>
      <c r="E25" s="25"/>
      <c r="F25" s="28"/>
      <c r="G25" s="24" t="str">
        <f t="shared" si="0"/>
        <v/>
      </c>
      <c r="H25" s="18"/>
    </row>
    <row r="26" spans="2:8" s="37" customFormat="1" x14ac:dyDescent="0.25">
      <c r="B26" s="50" t="s">
        <v>43</v>
      </c>
      <c r="C26" s="14" t="s">
        <v>377</v>
      </c>
      <c r="D26" s="21"/>
      <c r="E26" s="25"/>
      <c r="F26" s="28"/>
      <c r="G26" s="24" t="str">
        <f t="shared" si="0"/>
        <v/>
      </c>
      <c r="H26" s="18"/>
    </row>
    <row r="27" spans="2:8" x14ac:dyDescent="0.25">
      <c r="B27" s="50" t="s">
        <v>217</v>
      </c>
      <c r="C27" s="14" t="s">
        <v>374</v>
      </c>
      <c r="D27" s="21" t="s">
        <v>335</v>
      </c>
      <c r="E27" s="22">
        <v>1</v>
      </c>
      <c r="F27" s="39">
        <v>150000</v>
      </c>
      <c r="G27" s="24">
        <f t="shared" si="0"/>
        <v>150000</v>
      </c>
      <c r="H27" s="42"/>
    </row>
    <row r="28" spans="2:8" x14ac:dyDescent="0.25">
      <c r="B28" s="50"/>
      <c r="C28" s="14"/>
      <c r="D28" s="21"/>
      <c r="E28" s="22"/>
      <c r="F28" s="47"/>
      <c r="G28" s="24" t="str">
        <f t="shared" si="0"/>
        <v/>
      </c>
      <c r="H28" s="41"/>
    </row>
    <row r="29" spans="2:8" ht="25" x14ac:dyDescent="0.25">
      <c r="B29" s="50" t="s">
        <v>218</v>
      </c>
      <c r="C29" s="14" t="s">
        <v>402</v>
      </c>
      <c r="D29" s="21" t="s">
        <v>27</v>
      </c>
      <c r="E29" s="22">
        <f>F27</f>
        <v>150000</v>
      </c>
      <c r="F29" s="47"/>
      <c r="G29" s="24"/>
      <c r="H29" s="41"/>
    </row>
    <row r="30" spans="2:8" x14ac:dyDescent="0.25">
      <c r="B30" s="50"/>
      <c r="C30" s="14"/>
      <c r="D30" s="21"/>
      <c r="E30" s="22"/>
      <c r="F30" s="43"/>
      <c r="G30" s="24" t="str">
        <f t="shared" si="0"/>
        <v/>
      </c>
      <c r="H30" s="41"/>
    </row>
    <row r="31" spans="2:8" ht="27.75" customHeight="1" x14ac:dyDescent="0.25">
      <c r="B31" s="50" t="s">
        <v>44</v>
      </c>
      <c r="C31" s="14" t="s">
        <v>391</v>
      </c>
      <c r="D31" s="21"/>
      <c r="E31" s="22"/>
      <c r="F31" s="43"/>
      <c r="G31" s="24" t="str">
        <f t="shared" si="0"/>
        <v/>
      </c>
      <c r="H31" s="41"/>
    </row>
    <row r="32" spans="2:8" x14ac:dyDescent="0.25">
      <c r="B32" s="50"/>
      <c r="C32" s="14"/>
      <c r="D32" s="21"/>
      <c r="E32" s="21"/>
      <c r="F32" s="40"/>
      <c r="G32" s="24" t="str">
        <f t="shared" si="0"/>
        <v/>
      </c>
      <c r="H32" s="41"/>
    </row>
    <row r="33" spans="2:8" x14ac:dyDescent="0.25">
      <c r="B33" s="50" t="s">
        <v>219</v>
      </c>
      <c r="C33" s="14" t="s">
        <v>392</v>
      </c>
      <c r="D33" s="21" t="s">
        <v>335</v>
      </c>
      <c r="E33" s="21">
        <v>1</v>
      </c>
      <c r="F33" s="39">
        <v>150000</v>
      </c>
      <c r="G33" s="24">
        <f t="shared" si="0"/>
        <v>150000</v>
      </c>
      <c r="H33" s="41"/>
    </row>
    <row r="34" spans="2:8" x14ac:dyDescent="0.25">
      <c r="B34" s="50"/>
      <c r="C34" s="14"/>
      <c r="D34" s="21"/>
      <c r="E34" s="21"/>
      <c r="F34" s="39"/>
      <c r="G34" s="24" t="str">
        <f t="shared" si="0"/>
        <v/>
      </c>
      <c r="H34" s="41"/>
    </row>
    <row r="35" spans="2:8" ht="25" x14ac:dyDescent="0.25">
      <c r="B35" s="50" t="s">
        <v>378</v>
      </c>
      <c r="C35" s="14" t="s">
        <v>403</v>
      </c>
      <c r="D35" s="21" t="s">
        <v>27</v>
      </c>
      <c r="E35" s="104">
        <f>F33</f>
        <v>150000</v>
      </c>
      <c r="F35" s="47"/>
      <c r="G35" s="24"/>
      <c r="H35" s="41"/>
    </row>
    <row r="36" spans="2:8" x14ac:dyDescent="0.25">
      <c r="B36" s="50"/>
      <c r="C36" s="14"/>
      <c r="D36" s="21"/>
      <c r="E36" s="21"/>
      <c r="F36" s="39"/>
      <c r="G36" s="24" t="str">
        <f t="shared" si="0"/>
        <v/>
      </c>
      <c r="H36" s="41"/>
    </row>
    <row r="37" spans="2:8" x14ac:dyDescent="0.25">
      <c r="B37" s="50" t="s">
        <v>404</v>
      </c>
      <c r="C37" s="14" t="s">
        <v>393</v>
      </c>
      <c r="D37" s="21"/>
      <c r="E37" s="21"/>
      <c r="F37" s="39"/>
      <c r="G37" s="24" t="str">
        <f t="shared" si="0"/>
        <v/>
      </c>
      <c r="H37" s="41"/>
    </row>
    <row r="38" spans="2:8" x14ac:dyDescent="0.25">
      <c r="B38" s="50"/>
      <c r="C38" s="14"/>
      <c r="D38" s="21"/>
      <c r="E38" s="21"/>
      <c r="F38" s="39"/>
      <c r="G38" s="24" t="str">
        <f t="shared" ref="G38:G61" si="1">IF(D38="","",E38*F38)</f>
        <v/>
      </c>
      <c r="H38" s="41"/>
    </row>
    <row r="39" spans="2:8" x14ac:dyDescent="0.25">
      <c r="B39" s="50" t="s">
        <v>40</v>
      </c>
      <c r="C39" s="14" t="s">
        <v>394</v>
      </c>
      <c r="D39" s="21" t="s">
        <v>335</v>
      </c>
      <c r="E39" s="21">
        <v>1</v>
      </c>
      <c r="F39" s="39">
        <v>200000</v>
      </c>
      <c r="G39" s="24">
        <f t="shared" si="1"/>
        <v>200000</v>
      </c>
      <c r="H39" s="41"/>
    </row>
    <row r="40" spans="2:8" x14ac:dyDescent="0.25">
      <c r="B40" s="50"/>
      <c r="C40" s="14"/>
      <c r="D40" s="21"/>
      <c r="E40" s="21"/>
      <c r="F40" s="39"/>
      <c r="G40" s="24" t="str">
        <f t="shared" si="1"/>
        <v/>
      </c>
      <c r="H40" s="41"/>
    </row>
    <row r="41" spans="2:8" x14ac:dyDescent="0.25">
      <c r="B41" s="50" t="s">
        <v>42</v>
      </c>
      <c r="C41" s="14" t="s">
        <v>381</v>
      </c>
      <c r="D41" s="21" t="s">
        <v>335</v>
      </c>
      <c r="E41" s="21">
        <v>1</v>
      </c>
      <c r="F41" s="39">
        <v>200000</v>
      </c>
      <c r="G41" s="24">
        <f t="shared" si="1"/>
        <v>200000</v>
      </c>
      <c r="H41" s="41"/>
    </row>
    <row r="42" spans="2:8" x14ac:dyDescent="0.25">
      <c r="B42" s="50"/>
      <c r="C42" s="14"/>
      <c r="D42" s="21"/>
      <c r="E42" s="21"/>
      <c r="F42" s="48"/>
      <c r="G42" s="24" t="str">
        <f t="shared" si="1"/>
        <v/>
      </c>
      <c r="H42" s="41"/>
    </row>
    <row r="43" spans="2:8" ht="25" x14ac:dyDescent="0.25">
      <c r="B43" s="50" t="s">
        <v>54</v>
      </c>
      <c r="C43" s="14" t="s">
        <v>405</v>
      </c>
      <c r="D43" s="21" t="s">
        <v>27</v>
      </c>
      <c r="E43" s="104">
        <f>F39+F41</f>
        <v>400000</v>
      </c>
      <c r="F43" s="47"/>
      <c r="G43" s="24"/>
      <c r="H43" s="41"/>
    </row>
    <row r="44" spans="2:8" x14ac:dyDescent="0.25">
      <c r="B44" s="50"/>
      <c r="C44" s="14"/>
      <c r="D44" s="21"/>
      <c r="E44" s="21"/>
      <c r="F44" s="39"/>
      <c r="G44" s="24" t="str">
        <f t="shared" si="1"/>
        <v/>
      </c>
      <c r="H44" s="41"/>
    </row>
    <row r="45" spans="2:8" x14ac:dyDescent="0.25">
      <c r="B45" s="50" t="s">
        <v>44</v>
      </c>
      <c r="C45" s="14" t="s">
        <v>395</v>
      </c>
      <c r="D45" s="21"/>
      <c r="E45" s="21"/>
      <c r="F45" s="39"/>
      <c r="G45" s="24" t="str">
        <f t="shared" si="1"/>
        <v/>
      </c>
      <c r="H45" s="41"/>
    </row>
    <row r="46" spans="2:8" x14ac:dyDescent="0.25">
      <c r="B46" s="50"/>
      <c r="C46" s="14"/>
      <c r="D46" s="21"/>
      <c r="E46" s="21"/>
      <c r="F46" s="39"/>
      <c r="G46" s="24" t="str">
        <f t="shared" si="1"/>
        <v/>
      </c>
      <c r="H46" s="41"/>
    </row>
    <row r="47" spans="2:8" x14ac:dyDescent="0.25">
      <c r="B47" s="50" t="s">
        <v>219</v>
      </c>
      <c r="C47" s="14" t="s">
        <v>396</v>
      </c>
      <c r="D47" s="21" t="s">
        <v>335</v>
      </c>
      <c r="E47" s="21">
        <v>1</v>
      </c>
      <c r="F47" s="39">
        <v>200000</v>
      </c>
      <c r="G47" s="24">
        <f t="shared" si="1"/>
        <v>200000</v>
      </c>
      <c r="H47" s="41"/>
    </row>
    <row r="48" spans="2:8" x14ac:dyDescent="0.25">
      <c r="B48" s="50"/>
      <c r="C48" s="14"/>
      <c r="D48" s="21"/>
      <c r="E48" s="21"/>
      <c r="F48" s="39"/>
      <c r="G48" s="24" t="str">
        <f t="shared" si="1"/>
        <v/>
      </c>
      <c r="H48" s="41"/>
    </row>
    <row r="49" spans="2:8" ht="25" x14ac:dyDescent="0.25">
      <c r="B49" s="50" t="s">
        <v>378</v>
      </c>
      <c r="C49" s="14" t="s">
        <v>406</v>
      </c>
      <c r="D49" s="21" t="s">
        <v>27</v>
      </c>
      <c r="E49" s="104">
        <f>F47</f>
        <v>200000</v>
      </c>
      <c r="F49" s="47"/>
      <c r="G49" s="24"/>
      <c r="H49" s="41"/>
    </row>
    <row r="50" spans="2:8" x14ac:dyDescent="0.25">
      <c r="B50" s="50"/>
      <c r="C50" s="14"/>
      <c r="D50" s="38"/>
      <c r="E50" s="38"/>
      <c r="F50" s="39"/>
      <c r="G50" s="24" t="str">
        <f t="shared" si="1"/>
        <v/>
      </c>
    </row>
    <row r="51" spans="2:8" ht="25" x14ac:dyDescent="0.25">
      <c r="B51" s="50" t="s">
        <v>45</v>
      </c>
      <c r="C51" s="14" t="s">
        <v>382</v>
      </c>
      <c r="D51" s="21"/>
      <c r="E51" s="21"/>
      <c r="F51" s="39"/>
      <c r="G51" s="24" t="str">
        <f t="shared" si="1"/>
        <v/>
      </c>
      <c r="H51" s="41"/>
    </row>
    <row r="52" spans="2:8" x14ac:dyDescent="0.25">
      <c r="B52" s="50"/>
      <c r="C52" s="14"/>
      <c r="D52" s="21"/>
      <c r="E52" s="38"/>
      <c r="F52" s="39"/>
      <c r="G52" s="24" t="str">
        <f t="shared" si="1"/>
        <v/>
      </c>
      <c r="H52" s="49"/>
    </row>
    <row r="53" spans="2:8" x14ac:dyDescent="0.25">
      <c r="B53" s="50" t="s">
        <v>379</v>
      </c>
      <c r="C53" s="14" t="s">
        <v>397</v>
      </c>
      <c r="D53" s="21" t="s">
        <v>359</v>
      </c>
      <c r="E53" s="38">
        <v>300</v>
      </c>
      <c r="F53" s="39"/>
      <c r="G53" s="24"/>
    </row>
    <row r="54" spans="2:8" x14ac:dyDescent="0.25">
      <c r="B54" s="50"/>
      <c r="C54" s="14"/>
      <c r="D54" s="21"/>
      <c r="E54" s="21"/>
      <c r="F54" s="39"/>
      <c r="G54" s="24"/>
      <c r="H54" s="41"/>
    </row>
    <row r="55" spans="2:8" x14ac:dyDescent="0.25">
      <c r="B55" s="50" t="s">
        <v>380</v>
      </c>
      <c r="C55" s="14" t="s">
        <v>383</v>
      </c>
      <c r="D55" s="21" t="s">
        <v>359</v>
      </c>
      <c r="E55" s="21">
        <v>200</v>
      </c>
      <c r="F55" s="39"/>
      <c r="G55" s="24"/>
      <c r="H55" s="41"/>
    </row>
    <row r="56" spans="2:8" x14ac:dyDescent="0.25">
      <c r="B56" s="50"/>
      <c r="C56" s="14"/>
      <c r="D56" s="21"/>
      <c r="E56" s="21"/>
      <c r="F56" s="39"/>
      <c r="G56" s="24" t="str">
        <f t="shared" si="1"/>
        <v/>
      </c>
      <c r="H56" s="41"/>
    </row>
    <row r="57" spans="2:8" x14ac:dyDescent="0.25">
      <c r="B57" s="50" t="s">
        <v>46</v>
      </c>
      <c r="C57" s="14" t="s">
        <v>521</v>
      </c>
      <c r="D57" s="21"/>
      <c r="E57" s="21"/>
      <c r="F57" s="39"/>
      <c r="G57" s="24" t="str">
        <f t="shared" si="1"/>
        <v/>
      </c>
      <c r="H57" s="41"/>
    </row>
    <row r="58" spans="2:8" x14ac:dyDescent="0.25">
      <c r="B58" s="50"/>
      <c r="C58" s="14"/>
      <c r="D58" s="21"/>
      <c r="E58" s="21"/>
      <c r="F58" s="39"/>
      <c r="G58" s="24" t="str">
        <f t="shared" si="1"/>
        <v/>
      </c>
      <c r="H58" s="41"/>
    </row>
    <row r="59" spans="2:8" x14ac:dyDescent="0.25">
      <c r="B59" s="50" t="s">
        <v>209</v>
      </c>
      <c r="C59" s="14" t="s">
        <v>522</v>
      </c>
      <c r="D59" s="21" t="s">
        <v>335</v>
      </c>
      <c r="E59" s="21">
        <v>1</v>
      </c>
      <c r="F59" s="39">
        <v>150000</v>
      </c>
      <c r="G59" s="24">
        <f t="shared" si="1"/>
        <v>150000</v>
      </c>
      <c r="H59" s="41"/>
    </row>
    <row r="60" spans="2:8" x14ac:dyDescent="0.25">
      <c r="B60" s="50"/>
      <c r="C60" s="14"/>
      <c r="D60" s="21"/>
      <c r="E60" s="21"/>
      <c r="F60" s="39"/>
      <c r="G60" s="24" t="str">
        <f t="shared" si="1"/>
        <v/>
      </c>
      <c r="H60" s="41"/>
    </row>
    <row r="61" spans="2:8" ht="25" x14ac:dyDescent="0.25">
      <c r="B61" s="50" t="s">
        <v>512</v>
      </c>
      <c r="C61" s="14" t="s">
        <v>523</v>
      </c>
      <c r="D61" s="21" t="s">
        <v>27</v>
      </c>
      <c r="E61" s="21">
        <v>150000</v>
      </c>
      <c r="F61" s="138"/>
      <c r="G61" s="24"/>
      <c r="H61" s="41"/>
    </row>
    <row r="62" spans="2:8" x14ac:dyDescent="0.25">
      <c r="B62" s="50"/>
      <c r="C62" s="14"/>
      <c r="D62" s="21"/>
      <c r="E62" s="21"/>
      <c r="F62" s="39"/>
      <c r="G62" s="24"/>
      <c r="H62" s="41"/>
    </row>
    <row r="63" spans="2:8" s="29" customFormat="1" ht="19.5" customHeight="1" x14ac:dyDescent="0.25">
      <c r="B63" s="90" t="str">
        <f>$B$10</f>
        <v>E</v>
      </c>
      <c r="C63" s="261" t="s">
        <v>364</v>
      </c>
      <c r="D63" s="262"/>
      <c r="E63" s="262"/>
      <c r="F63" s="276"/>
      <c r="G63" s="34"/>
      <c r="H63" s="35"/>
    </row>
  </sheetData>
  <mergeCells count="5">
    <mergeCell ref="C63:F63"/>
    <mergeCell ref="E1:G1"/>
    <mergeCell ref="B4:F4"/>
    <mergeCell ref="G4:G7"/>
    <mergeCell ref="B5:F7"/>
  </mergeCells>
  <printOptions horizontalCentered="1"/>
  <pageMargins left="0.43307086614173229" right="0.31496062992125984" top="0.43307086614173229" bottom="0.62992125984251968" header="0.35433070866141736" footer="0.31496062992125984"/>
  <pageSetup paperSize="9" scale="81" firstPageNumber="31" fitToHeight="0" orientation="portrait" cellComments="asDisplayed" useFirstPageNumber="1" r:id="rId1"/>
  <headerFooter>
    <oddHeader xml:space="preserve">&amp;R&amp;"Arial,Bold Italic"
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B1:R121"/>
  <sheetViews>
    <sheetView view="pageBreakPreview" zoomScaleNormal="125" zoomScaleSheetLayoutView="100" zoomScalePageLayoutView="125" workbookViewId="0">
      <selection activeCell="F67" sqref="F67"/>
    </sheetView>
  </sheetViews>
  <sheetFormatPr defaultColWidth="6.90625" defaultRowHeight="12.5" x14ac:dyDescent="0.25"/>
  <cols>
    <col min="1" max="1" width="0.90625" style="1" customWidth="1"/>
    <col min="2" max="2" width="11.6328125" style="36" customWidth="1"/>
    <col min="3" max="3" width="45.6328125" style="3" customWidth="1"/>
    <col min="4" max="4" width="13.6328125" style="4" customWidth="1"/>
    <col min="5" max="5" width="15.6328125" style="4" customWidth="1"/>
    <col min="6" max="6" width="15.6328125" style="1" customWidth="1"/>
    <col min="7" max="7" width="15.6328125" style="5" customWidth="1"/>
    <col min="8" max="8" width="0.90625" style="5" customWidth="1"/>
    <col min="9" max="10" width="6.90625" style="1"/>
    <col min="11" max="11" width="16.36328125" style="1" customWidth="1"/>
    <col min="12" max="12" width="15.90625" style="1" customWidth="1"/>
    <col min="13" max="13" width="20.90625" style="1" customWidth="1"/>
    <col min="14" max="14" width="15.90625" style="1" customWidth="1"/>
    <col min="15" max="15" width="6.90625" style="1"/>
    <col min="16" max="16" width="17.36328125" style="1" customWidth="1"/>
    <col min="17" max="16384" width="6.90625" style="1"/>
  </cols>
  <sheetData>
    <row r="1" spans="2:17" ht="13" x14ac:dyDescent="0.25">
      <c r="B1" s="2" t="str">
        <f>Client1</f>
        <v>Province of KwaZulu-Natal</v>
      </c>
      <c r="E1" s="245" t="str">
        <f>"Contract No. "&amp;ContractNo</f>
        <v>Contract No. ZNB01544/00000/00/HOD/INF/22/T</v>
      </c>
      <c r="F1" s="245"/>
      <c r="G1" s="245"/>
    </row>
    <row r="2" spans="2:17" ht="13" x14ac:dyDescent="0.25">
      <c r="B2" s="78" t="str">
        <f>Client2</f>
        <v>Department of Transport</v>
      </c>
      <c r="J2" s="292"/>
      <c r="K2" s="292"/>
      <c r="L2" s="292"/>
      <c r="M2" s="292"/>
      <c r="N2" s="292"/>
      <c r="O2" s="292"/>
      <c r="P2" s="292"/>
      <c r="Q2" s="292"/>
    </row>
    <row r="3" spans="2:17" x14ac:dyDescent="0.25">
      <c r="B3" s="69"/>
      <c r="C3" s="69"/>
      <c r="D3" s="70"/>
      <c r="E3" s="70"/>
      <c r="F3" s="71"/>
      <c r="G3" s="79"/>
      <c r="J3" s="292"/>
      <c r="K3" s="292"/>
      <c r="L3" s="292"/>
      <c r="M3" s="292"/>
      <c r="N3" s="292"/>
      <c r="O3" s="292"/>
      <c r="P3" s="292"/>
      <c r="Q3" s="292"/>
    </row>
    <row r="4" spans="2:17" ht="13" x14ac:dyDescent="0.25">
      <c r="B4" s="235" t="s">
        <v>425</v>
      </c>
      <c r="C4" s="236"/>
      <c r="D4" s="236"/>
      <c r="E4" s="236"/>
      <c r="F4" s="236"/>
      <c r="G4" s="277" t="str">
        <f>"CHAPTER "&amp;B10</f>
        <v>CHAPTER F</v>
      </c>
      <c r="H4" s="6"/>
      <c r="J4" s="292"/>
      <c r="K4" s="292"/>
      <c r="L4" s="292"/>
      <c r="M4" s="292"/>
      <c r="N4" s="292"/>
      <c r="O4" s="292"/>
      <c r="P4" s="292"/>
      <c r="Q4" s="292"/>
    </row>
    <row r="5" spans="2:17" ht="7.5" customHeight="1" x14ac:dyDescent="0.25">
      <c r="B5" s="238" t="str">
        <f>ContractDescription</f>
        <v>THE CONSTRUCTION OF THE WHITE MFOLOZI RIVER BRIDGE NO.3600 AND GRAVEL LINK ROAD D2047 FROM KM 7.318 TO KM 14.300 IN THE ZULULAND DISTRICT UNDER EMPANGENI REGION</v>
      </c>
      <c r="C5" s="239"/>
      <c r="D5" s="239"/>
      <c r="E5" s="239"/>
      <c r="F5" s="239"/>
      <c r="G5" s="278"/>
      <c r="H5" s="8"/>
      <c r="J5" s="292"/>
      <c r="K5" s="292"/>
      <c r="L5" s="292"/>
      <c r="M5" s="292"/>
      <c r="N5" s="292"/>
      <c r="O5" s="292"/>
      <c r="P5" s="292"/>
      <c r="Q5" s="292"/>
    </row>
    <row r="6" spans="2:17" ht="12.75" customHeight="1" x14ac:dyDescent="0.25">
      <c r="B6" s="238"/>
      <c r="C6" s="239"/>
      <c r="D6" s="239"/>
      <c r="E6" s="239"/>
      <c r="F6" s="239"/>
      <c r="G6" s="278"/>
      <c r="H6" s="8"/>
      <c r="J6" s="292"/>
      <c r="K6" s="292"/>
      <c r="L6" s="292"/>
      <c r="M6" s="292"/>
      <c r="N6" s="292"/>
      <c r="O6" s="292"/>
      <c r="P6" s="292"/>
      <c r="Q6" s="292"/>
    </row>
    <row r="7" spans="2:17" ht="7.5" customHeight="1" x14ac:dyDescent="0.25">
      <c r="B7" s="240"/>
      <c r="C7" s="241"/>
      <c r="D7" s="241"/>
      <c r="E7" s="241"/>
      <c r="F7" s="241"/>
      <c r="G7" s="279"/>
      <c r="H7" s="8"/>
      <c r="J7" s="292"/>
      <c r="K7" s="292"/>
      <c r="L7" s="292"/>
      <c r="M7" s="292"/>
      <c r="N7" s="292"/>
      <c r="O7" s="292"/>
      <c r="P7" s="292"/>
      <c r="Q7" s="292"/>
    </row>
    <row r="8" spans="2:17" s="9" customFormat="1" ht="24.9" customHeight="1" x14ac:dyDescent="0.3">
      <c r="B8" s="10" t="s">
        <v>0</v>
      </c>
      <c r="C8" s="11" t="s">
        <v>1</v>
      </c>
      <c r="D8" s="11" t="s">
        <v>2</v>
      </c>
      <c r="E8" s="11" t="s">
        <v>3</v>
      </c>
      <c r="F8" s="11" t="s">
        <v>4</v>
      </c>
      <c r="G8" s="11" t="s">
        <v>5</v>
      </c>
      <c r="H8" s="12"/>
      <c r="J8" s="293"/>
      <c r="K8" s="179"/>
      <c r="L8" s="179"/>
      <c r="M8" s="293"/>
      <c r="N8" s="293"/>
      <c r="O8" s="294"/>
      <c r="P8" s="294"/>
      <c r="Q8" s="293"/>
    </row>
    <row r="9" spans="2:17" ht="13" x14ac:dyDescent="0.3">
      <c r="B9" s="13"/>
      <c r="C9" s="14"/>
      <c r="D9" s="15"/>
      <c r="E9" s="15"/>
      <c r="F9" s="16"/>
      <c r="G9" s="17" t="str">
        <f t="shared" ref="G9:G38" si="0">IF(D9="","",E9*F9)</f>
        <v/>
      </c>
      <c r="H9" s="18"/>
      <c r="J9" s="292"/>
      <c r="K9" s="295"/>
      <c r="L9" s="295"/>
      <c r="M9" s="295"/>
      <c r="N9" s="292"/>
      <c r="O9" s="296"/>
      <c r="P9" s="296"/>
      <c r="Q9" s="292"/>
    </row>
    <row r="10" spans="2:17" ht="13" x14ac:dyDescent="0.25">
      <c r="B10" s="65" t="s">
        <v>390</v>
      </c>
      <c r="C10" s="19" t="s">
        <v>408</v>
      </c>
      <c r="D10" s="21"/>
      <c r="E10" s="21"/>
      <c r="F10" s="40"/>
      <c r="G10" s="17" t="str">
        <f t="shared" si="0"/>
        <v/>
      </c>
      <c r="H10" s="41"/>
      <c r="J10" s="292"/>
      <c r="K10" s="297"/>
      <c r="L10" s="161"/>
      <c r="M10" s="298"/>
      <c r="N10" s="292"/>
      <c r="O10" s="299"/>
      <c r="P10" s="168"/>
      <c r="Q10" s="292"/>
    </row>
    <row r="11" spans="2:17" x14ac:dyDescent="0.25">
      <c r="B11" s="50"/>
      <c r="C11" s="14"/>
      <c r="D11" s="21"/>
      <c r="E11" s="21"/>
      <c r="F11" s="40"/>
      <c r="G11" s="17" t="str">
        <f t="shared" si="0"/>
        <v/>
      </c>
      <c r="H11" s="41"/>
      <c r="J11" s="292"/>
      <c r="K11" s="300"/>
      <c r="L11" s="161"/>
      <c r="M11" s="298"/>
      <c r="N11" s="292"/>
      <c r="O11" s="299"/>
      <c r="P11" s="168"/>
      <c r="Q11" s="292"/>
    </row>
    <row r="12" spans="2:17" x14ac:dyDescent="0.25">
      <c r="B12" s="50" t="s">
        <v>415</v>
      </c>
      <c r="C12" s="14" t="s">
        <v>409</v>
      </c>
      <c r="D12" s="21"/>
      <c r="E12" s="21"/>
      <c r="F12" s="40"/>
      <c r="G12" s="17" t="str">
        <f t="shared" si="0"/>
        <v/>
      </c>
      <c r="H12" s="41"/>
      <c r="J12" s="292"/>
      <c r="K12" s="297"/>
      <c r="L12" s="161"/>
      <c r="M12" s="298"/>
      <c r="N12" s="292"/>
      <c r="O12" s="299"/>
      <c r="P12" s="168"/>
      <c r="Q12" s="292"/>
    </row>
    <row r="13" spans="2:17" ht="13" x14ac:dyDescent="0.25">
      <c r="B13" s="65"/>
      <c r="C13" s="14"/>
      <c r="D13" s="21"/>
      <c r="E13" s="21"/>
      <c r="F13" s="40"/>
      <c r="G13" s="17" t="str">
        <f t="shared" si="0"/>
        <v/>
      </c>
      <c r="H13" s="41"/>
      <c r="J13" s="292"/>
      <c r="K13" s="300"/>
      <c r="L13" s="161"/>
      <c r="M13" s="298"/>
      <c r="N13" s="292"/>
      <c r="O13" s="299"/>
      <c r="P13" s="168"/>
      <c r="Q13" s="292"/>
    </row>
    <row r="14" spans="2:17" ht="25" x14ac:dyDescent="0.25">
      <c r="B14" s="50" t="s">
        <v>40</v>
      </c>
      <c r="C14" s="14" t="s">
        <v>410</v>
      </c>
      <c r="D14" s="21"/>
      <c r="E14" s="22"/>
      <c r="F14" s="23"/>
      <c r="G14" s="17" t="str">
        <f t="shared" si="0"/>
        <v/>
      </c>
      <c r="H14" s="42"/>
      <c r="J14" s="292"/>
      <c r="K14" s="301"/>
      <c r="L14" s="161"/>
      <c r="M14" s="298"/>
      <c r="N14" s="292"/>
      <c r="O14" s="299"/>
      <c r="P14" s="168"/>
      <c r="Q14" s="292"/>
    </row>
    <row r="15" spans="2:17" ht="13" x14ac:dyDescent="0.25">
      <c r="B15" s="65"/>
      <c r="C15" s="14"/>
      <c r="D15" s="21"/>
      <c r="E15" s="22"/>
      <c r="F15" s="23"/>
      <c r="G15" s="17" t="str">
        <f t="shared" si="0"/>
        <v/>
      </c>
      <c r="H15" s="42"/>
      <c r="J15" s="292"/>
      <c r="K15" s="300"/>
      <c r="L15" s="161"/>
      <c r="M15" s="298"/>
      <c r="N15" s="292"/>
      <c r="O15" s="299"/>
      <c r="P15" s="168"/>
      <c r="Q15" s="292"/>
    </row>
    <row r="16" spans="2:17" ht="50" x14ac:dyDescent="0.25">
      <c r="B16" s="50" t="s">
        <v>161</v>
      </c>
      <c r="C16" s="14" t="s">
        <v>411</v>
      </c>
      <c r="D16" s="21" t="s">
        <v>35</v>
      </c>
      <c r="E16" s="22">
        <v>6</v>
      </c>
      <c r="F16" s="21"/>
      <c r="G16" s="159"/>
      <c r="H16" s="41"/>
      <c r="J16" s="292"/>
      <c r="K16" s="297"/>
      <c r="L16" s="161"/>
      <c r="M16" s="298"/>
      <c r="N16" s="292"/>
      <c r="O16" s="299"/>
      <c r="P16" s="168"/>
      <c r="Q16" s="292"/>
    </row>
    <row r="17" spans="2:17" x14ac:dyDescent="0.25">
      <c r="B17" s="50"/>
      <c r="C17" s="14"/>
      <c r="D17" s="21"/>
      <c r="E17" s="22"/>
      <c r="F17" s="175"/>
      <c r="G17" s="159"/>
      <c r="H17" s="41"/>
      <c r="J17" s="292"/>
      <c r="K17" s="300"/>
      <c r="L17" s="161"/>
      <c r="M17" s="298"/>
      <c r="N17" s="292"/>
      <c r="O17" s="299"/>
      <c r="P17" s="168"/>
      <c r="Q17" s="292"/>
    </row>
    <row r="18" spans="2:17" ht="50" x14ac:dyDescent="0.25">
      <c r="B18" s="50" t="s">
        <v>162</v>
      </c>
      <c r="C18" s="14" t="s">
        <v>412</v>
      </c>
      <c r="D18" s="21" t="s">
        <v>35</v>
      </c>
      <c r="E18" s="22">
        <v>2</v>
      </c>
      <c r="F18" s="38"/>
      <c r="G18" s="159"/>
      <c r="J18" s="292"/>
      <c r="K18" s="297"/>
      <c r="L18" s="161"/>
      <c r="M18" s="298"/>
      <c r="N18" s="292"/>
      <c r="O18" s="299"/>
      <c r="P18" s="297"/>
      <c r="Q18" s="292"/>
    </row>
    <row r="19" spans="2:17" x14ac:dyDescent="0.25">
      <c r="B19" s="50"/>
      <c r="C19" s="1"/>
      <c r="D19" s="21"/>
      <c r="E19" s="22"/>
      <c r="F19" s="38"/>
      <c r="G19" s="159"/>
      <c r="J19" s="292"/>
      <c r="K19" s="292"/>
      <c r="L19" s="292"/>
      <c r="M19" s="292"/>
      <c r="N19" s="292"/>
      <c r="O19" s="292"/>
      <c r="P19" s="292"/>
      <c r="Q19" s="292"/>
    </row>
    <row r="20" spans="2:17" ht="50" x14ac:dyDescent="0.25">
      <c r="B20" s="50" t="s">
        <v>216</v>
      </c>
      <c r="C20" s="14" t="s">
        <v>413</v>
      </c>
      <c r="D20" s="21" t="s">
        <v>35</v>
      </c>
      <c r="E20" s="22">
        <v>1</v>
      </c>
      <c r="F20" s="176"/>
      <c r="G20" s="159"/>
      <c r="J20" s="292"/>
      <c r="K20" s="292"/>
      <c r="L20" s="292"/>
      <c r="M20" s="292"/>
      <c r="N20" s="292"/>
      <c r="O20" s="292"/>
      <c r="P20" s="292"/>
      <c r="Q20" s="292"/>
    </row>
    <row r="21" spans="2:17" x14ac:dyDescent="0.25">
      <c r="B21" s="50"/>
      <c r="C21" s="14"/>
      <c r="D21" s="21"/>
      <c r="E21" s="22"/>
      <c r="F21" s="38"/>
      <c r="G21" s="159"/>
      <c r="J21" s="292"/>
      <c r="K21" s="292"/>
      <c r="L21" s="292"/>
      <c r="M21" s="292"/>
      <c r="N21" s="292"/>
      <c r="O21" s="292"/>
      <c r="P21" s="292"/>
      <c r="Q21" s="292"/>
    </row>
    <row r="22" spans="2:17" ht="50" x14ac:dyDescent="0.25">
      <c r="B22" s="50" t="s">
        <v>384</v>
      </c>
      <c r="C22" s="14" t="s">
        <v>414</v>
      </c>
      <c r="D22" s="21" t="s">
        <v>35</v>
      </c>
      <c r="E22" s="22">
        <v>4</v>
      </c>
      <c r="F22" s="176"/>
      <c r="G22" s="159"/>
    </row>
    <row r="23" spans="2:17" x14ac:dyDescent="0.25">
      <c r="B23" s="50"/>
      <c r="C23" s="14"/>
      <c r="D23" s="21"/>
      <c r="E23" s="22"/>
      <c r="F23" s="38"/>
      <c r="G23" s="159"/>
    </row>
    <row r="24" spans="2:17" ht="25" x14ac:dyDescent="0.25">
      <c r="B24" s="50" t="s">
        <v>416</v>
      </c>
      <c r="C24" s="14" t="s">
        <v>417</v>
      </c>
      <c r="D24" s="21"/>
      <c r="E24" s="22"/>
      <c r="F24" s="176"/>
      <c r="G24" s="159" t="str">
        <f t="shared" si="0"/>
        <v/>
      </c>
      <c r="H24" s="42"/>
      <c r="K24" s="81"/>
      <c r="L24" s="161"/>
      <c r="M24" s="161"/>
      <c r="N24" s="161"/>
      <c r="O24" s="167"/>
      <c r="P24" s="168"/>
    </row>
    <row r="25" spans="2:17" x14ac:dyDescent="0.25">
      <c r="B25" s="50"/>
      <c r="C25" s="14"/>
      <c r="D25" s="21"/>
      <c r="E25" s="22"/>
      <c r="F25" s="21"/>
      <c r="G25" s="17" t="str">
        <f t="shared" si="0"/>
        <v/>
      </c>
      <c r="H25" s="41"/>
      <c r="K25"/>
      <c r="L25" s="161"/>
      <c r="M25" s="161"/>
      <c r="N25" s="161"/>
      <c r="O25" s="167"/>
      <c r="P25" s="168"/>
    </row>
    <row r="26" spans="2:17" ht="25" x14ac:dyDescent="0.25">
      <c r="B26" s="50" t="s">
        <v>40</v>
      </c>
      <c r="C26" s="14" t="s">
        <v>418</v>
      </c>
      <c r="D26" s="21" t="s">
        <v>335</v>
      </c>
      <c r="E26" s="22">
        <v>1</v>
      </c>
      <c r="F26" s="178">
        <v>15347911.476</v>
      </c>
      <c r="G26" s="17">
        <f t="shared" si="0"/>
        <v>15347911.476</v>
      </c>
      <c r="H26" s="41"/>
      <c r="K26" s="81"/>
      <c r="L26" s="161"/>
      <c r="M26" s="161"/>
      <c r="N26" s="161"/>
      <c r="O26" s="167"/>
      <c r="P26" s="168"/>
    </row>
    <row r="27" spans="2:17" x14ac:dyDescent="0.25">
      <c r="B27" s="50"/>
      <c r="C27" s="14"/>
      <c r="D27" s="21"/>
      <c r="E27" s="22"/>
      <c r="F27" s="177"/>
      <c r="G27" s="17" t="str">
        <f t="shared" si="0"/>
        <v/>
      </c>
      <c r="H27" s="41"/>
      <c r="K27"/>
      <c r="L27" s="161"/>
      <c r="M27" s="161"/>
      <c r="N27" s="161"/>
      <c r="O27" s="167"/>
      <c r="P27" s="168"/>
    </row>
    <row r="28" spans="2:17" ht="25" x14ac:dyDescent="0.25">
      <c r="B28" s="50" t="s">
        <v>42</v>
      </c>
      <c r="C28" s="102" t="s">
        <v>419</v>
      </c>
      <c r="D28" s="21" t="s">
        <v>27</v>
      </c>
      <c r="E28" s="178">
        <f>F26</f>
        <v>15347911.476</v>
      </c>
      <c r="F28" s="202"/>
      <c r="G28" s="17"/>
      <c r="H28" s="41"/>
      <c r="K28" s="169"/>
      <c r="L28" s="161"/>
      <c r="M28" s="161"/>
      <c r="N28" s="161"/>
      <c r="O28" s="167"/>
      <c r="P28" s="168"/>
    </row>
    <row r="29" spans="2:17" x14ac:dyDescent="0.25">
      <c r="B29" s="50"/>
      <c r="C29" s="14"/>
      <c r="D29" s="21"/>
      <c r="E29" s="21"/>
      <c r="F29" s="21"/>
      <c r="G29" s="17" t="str">
        <f t="shared" si="0"/>
        <v/>
      </c>
      <c r="H29" s="41"/>
      <c r="K29"/>
      <c r="L29" s="161"/>
      <c r="M29" s="161"/>
      <c r="N29" s="161"/>
      <c r="O29" s="167"/>
      <c r="P29" s="168"/>
    </row>
    <row r="30" spans="2:17" ht="25" x14ac:dyDescent="0.25">
      <c r="B30" s="50" t="s">
        <v>54</v>
      </c>
      <c r="C30" s="102" t="s">
        <v>420</v>
      </c>
      <c r="D30" s="21" t="s">
        <v>335</v>
      </c>
      <c r="E30" s="21">
        <v>1</v>
      </c>
      <c r="F30" s="174">
        <v>10231940.984000001</v>
      </c>
      <c r="G30" s="17">
        <f t="shared" si="0"/>
        <v>10231940.984000001</v>
      </c>
      <c r="H30" s="41"/>
      <c r="K30" s="81"/>
      <c r="L30" s="161"/>
      <c r="M30" s="161"/>
      <c r="N30" s="161"/>
      <c r="O30" s="167"/>
      <c r="P30" s="168"/>
    </row>
    <row r="31" spans="2:17" x14ac:dyDescent="0.25">
      <c r="B31" s="50"/>
      <c r="C31" s="14"/>
      <c r="D31" s="21"/>
      <c r="E31" s="21"/>
      <c r="F31" s="176"/>
      <c r="G31" s="17" t="str">
        <f t="shared" si="0"/>
        <v/>
      </c>
      <c r="H31" s="41"/>
      <c r="K31"/>
      <c r="L31" s="161"/>
      <c r="M31" s="161"/>
      <c r="N31" s="161"/>
      <c r="O31" s="167"/>
      <c r="P31" s="168"/>
    </row>
    <row r="32" spans="2:17" ht="25" x14ac:dyDescent="0.25">
      <c r="B32" s="50" t="s">
        <v>44</v>
      </c>
      <c r="C32" s="14" t="s">
        <v>421</v>
      </c>
      <c r="D32" s="21" t="s">
        <v>27</v>
      </c>
      <c r="E32" s="174">
        <f>F30</f>
        <v>10231940.984000001</v>
      </c>
      <c r="F32" s="202"/>
      <c r="G32" s="17"/>
      <c r="H32" s="41"/>
      <c r="K32" s="81"/>
      <c r="L32" s="161"/>
      <c r="M32" s="161"/>
      <c r="N32" s="161"/>
      <c r="O32" s="167"/>
      <c r="P32" s="170"/>
    </row>
    <row r="33" spans="2:18" x14ac:dyDescent="0.25">
      <c r="B33" s="50"/>
      <c r="C33" s="14"/>
      <c r="D33" s="21"/>
      <c r="E33" s="21"/>
      <c r="F33" s="176"/>
      <c r="G33" s="17" t="str">
        <f t="shared" si="0"/>
        <v/>
      </c>
      <c r="H33" s="41"/>
      <c r="K33"/>
      <c r="L33"/>
      <c r="M33"/>
      <c r="N33"/>
      <c r="O33"/>
      <c r="P33"/>
    </row>
    <row r="34" spans="2:18" ht="25" x14ac:dyDescent="0.3">
      <c r="B34" s="50" t="s">
        <v>45</v>
      </c>
      <c r="C34" s="14" t="s">
        <v>422</v>
      </c>
      <c r="D34" s="21" t="s">
        <v>423</v>
      </c>
      <c r="E34" s="21">
        <v>18</v>
      </c>
      <c r="F34" s="176"/>
      <c r="G34" s="17"/>
      <c r="H34" s="41"/>
      <c r="K34"/>
      <c r="L34" s="165"/>
      <c r="M34" s="171"/>
      <c r="N34" s="162"/>
      <c r="O34"/>
      <c r="P34"/>
    </row>
    <row r="35" spans="2:18" ht="13" x14ac:dyDescent="0.3">
      <c r="B35" s="50"/>
      <c r="C35" s="14"/>
      <c r="D35" s="21"/>
      <c r="E35" s="21"/>
      <c r="F35" s="176"/>
      <c r="G35" s="17"/>
      <c r="H35" s="41"/>
      <c r="K35"/>
      <c r="L35" s="165"/>
      <c r="M35" s="171"/>
      <c r="N35" s="162"/>
      <c r="O35"/>
      <c r="P35"/>
    </row>
    <row r="36" spans="2:18" ht="37.5" x14ac:dyDescent="0.3">
      <c r="B36" s="50" t="s">
        <v>215</v>
      </c>
      <c r="C36" s="14" t="s">
        <v>525</v>
      </c>
      <c r="D36" s="21" t="s">
        <v>339</v>
      </c>
      <c r="E36" s="21">
        <v>1</v>
      </c>
      <c r="F36" s="176"/>
      <c r="G36" s="17"/>
      <c r="H36" s="41"/>
      <c r="K36"/>
      <c r="L36" s="165"/>
      <c r="M36" s="171"/>
      <c r="N36" s="162"/>
      <c r="O36"/>
      <c r="P36"/>
    </row>
    <row r="37" spans="2:18" ht="13" x14ac:dyDescent="0.3">
      <c r="B37" s="50"/>
      <c r="C37" s="14"/>
      <c r="D37" s="21"/>
      <c r="E37" s="21"/>
      <c r="F37" s="176"/>
      <c r="G37" s="17"/>
      <c r="H37" s="41"/>
      <c r="K37"/>
      <c r="L37" s="165"/>
      <c r="M37" s="171"/>
      <c r="N37" s="162"/>
      <c r="O37"/>
      <c r="P37"/>
    </row>
    <row r="38" spans="2:18" x14ac:dyDescent="0.25">
      <c r="B38" s="50"/>
      <c r="C38" s="14"/>
      <c r="D38" s="21"/>
      <c r="E38" s="21"/>
      <c r="F38" s="176"/>
      <c r="G38" s="17" t="str">
        <f t="shared" si="0"/>
        <v/>
      </c>
      <c r="H38" s="41"/>
      <c r="K38"/>
      <c r="L38"/>
      <c r="M38" s="161"/>
      <c r="N38" s="162"/>
      <c r="O38"/>
      <c r="P38"/>
    </row>
    <row r="39" spans="2:18" x14ac:dyDescent="0.25">
      <c r="B39" s="50"/>
      <c r="C39" s="14"/>
      <c r="D39" s="21"/>
      <c r="E39" s="21"/>
      <c r="F39" s="176"/>
      <c r="G39" s="17"/>
      <c r="H39" s="41"/>
    </row>
    <row r="40" spans="2:18" ht="13" x14ac:dyDescent="0.25">
      <c r="B40" s="50"/>
      <c r="C40" s="14"/>
      <c r="D40" s="21"/>
      <c r="E40" s="21"/>
      <c r="F40" s="176"/>
      <c r="G40" s="17"/>
      <c r="H40" s="41"/>
      <c r="K40" s="29"/>
    </row>
    <row r="41" spans="2:18" ht="13" x14ac:dyDescent="0.3">
      <c r="B41" s="50"/>
      <c r="C41" s="14"/>
      <c r="D41" s="21"/>
      <c r="E41" s="21"/>
      <c r="F41" s="176"/>
      <c r="G41" s="17"/>
      <c r="H41" s="41"/>
      <c r="K41" s="166"/>
      <c r="L41" s="166"/>
      <c r="M41" s="166"/>
      <c r="N41"/>
      <c r="O41"/>
      <c r="P41"/>
      <c r="Q41"/>
    </row>
    <row r="42" spans="2:18" x14ac:dyDescent="0.25">
      <c r="B42" s="50"/>
      <c r="C42" s="14"/>
      <c r="D42" s="21"/>
      <c r="E42" s="21"/>
      <c r="F42" s="176"/>
      <c r="G42" s="17"/>
      <c r="H42" s="41"/>
      <c r="K42" s="81"/>
      <c r="L42" s="161"/>
      <c r="M42" s="161"/>
      <c r="N42" s="161"/>
      <c r="O42" s="167"/>
      <c r="P42" s="168"/>
      <c r="Q42"/>
      <c r="R42"/>
    </row>
    <row r="43" spans="2:18" x14ac:dyDescent="0.25">
      <c r="B43" s="50"/>
      <c r="C43" s="14"/>
      <c r="D43" s="21"/>
      <c r="E43" s="21"/>
      <c r="F43" s="39"/>
      <c r="G43" s="17"/>
      <c r="H43" s="41"/>
      <c r="K43" s="81"/>
      <c r="L43" s="161"/>
      <c r="M43" s="161"/>
      <c r="N43" s="161"/>
      <c r="O43" s="167"/>
      <c r="P43" s="168"/>
      <c r="Q43"/>
      <c r="R43"/>
    </row>
    <row r="44" spans="2:18" s="29" customFormat="1" ht="19.5" customHeight="1" x14ac:dyDescent="0.25">
      <c r="B44" s="90" t="str">
        <f>$B$10</f>
        <v>F</v>
      </c>
      <c r="C44" s="31" t="s">
        <v>12</v>
      </c>
      <c r="D44" s="32"/>
      <c r="E44" s="33"/>
      <c r="F44" s="32"/>
      <c r="G44" s="34"/>
      <c r="H44" s="35"/>
      <c r="K44"/>
      <c r="L44" s="161"/>
      <c r="M44" s="161"/>
      <c r="N44" s="161"/>
      <c r="O44" s="167"/>
      <c r="P44" s="168"/>
      <c r="Q44"/>
      <c r="R44"/>
    </row>
    <row r="45" spans="2:18" ht="13" x14ac:dyDescent="0.25">
      <c r="B45" s="231" t="str">
        <f>Client1</f>
        <v>Province of KwaZulu-Natal</v>
      </c>
      <c r="C45" s="231"/>
      <c r="D45" s="231"/>
      <c r="E45" s="232" t="str">
        <f>"Contract No. "&amp;ContractNo</f>
        <v>Contract No. ZNB01544/00000/00/HOD/INF/22/T</v>
      </c>
      <c r="F45" s="232"/>
      <c r="G45" s="232"/>
      <c r="K45" s="81"/>
      <c r="L45" s="161"/>
      <c r="M45" s="161"/>
      <c r="N45" s="161"/>
      <c r="O45" s="167"/>
      <c r="P45" s="168"/>
      <c r="Q45"/>
      <c r="R45"/>
    </row>
    <row r="46" spans="2:18" ht="13" x14ac:dyDescent="0.25">
      <c r="B46" s="231" t="str">
        <f>Client2</f>
        <v>Department of Transport</v>
      </c>
      <c r="C46" s="231"/>
      <c r="D46" s="231"/>
      <c r="E46" s="232"/>
      <c r="F46" s="232"/>
      <c r="G46" s="232"/>
      <c r="K46" s="81"/>
      <c r="L46" s="161"/>
      <c r="M46" s="161"/>
      <c r="N46" s="161"/>
      <c r="O46" s="167"/>
      <c r="P46" s="168"/>
      <c r="Q46"/>
      <c r="R46"/>
    </row>
    <row r="47" spans="2:18" x14ac:dyDescent="0.25">
      <c r="B47" s="234"/>
      <c r="C47" s="234"/>
      <c r="D47" s="234"/>
      <c r="E47" s="233"/>
      <c r="F47" s="233"/>
      <c r="G47" s="233"/>
      <c r="K47" s="81"/>
      <c r="L47" s="161"/>
      <c r="M47" s="161"/>
      <c r="N47" s="161"/>
      <c r="O47" s="167"/>
      <c r="P47" s="168"/>
      <c r="Q47"/>
      <c r="R47"/>
    </row>
    <row r="48" spans="2:18" ht="13" x14ac:dyDescent="0.25">
      <c r="B48" s="235" t="str">
        <f>B4</f>
        <v>SCHEDULE F: SMALL CONTRACTOR DEVELOPMENT</v>
      </c>
      <c r="C48" s="236"/>
      <c r="D48" s="236"/>
      <c r="E48" s="236"/>
      <c r="F48" s="236"/>
      <c r="G48" s="237" t="str">
        <f>$G$4</f>
        <v>CHAPTER F</v>
      </c>
      <c r="H48" s="6"/>
      <c r="K48"/>
      <c r="L48" s="161"/>
      <c r="M48" s="161"/>
      <c r="N48" s="161"/>
      <c r="O48" s="167"/>
      <c r="P48" s="168"/>
      <c r="Q48"/>
      <c r="R48"/>
    </row>
    <row r="49" spans="2:18" ht="13" x14ac:dyDescent="0.25">
      <c r="B49" s="238" t="str">
        <f>ContractDescription</f>
        <v>THE CONSTRUCTION OF THE WHITE MFOLOZI RIVER BRIDGE NO.3600 AND GRAVEL LINK ROAD D2047 FROM KM 7.318 TO KM 14.300 IN THE ZULULAND DISTRICT UNDER EMPANGENI REGION</v>
      </c>
      <c r="C49" s="239"/>
      <c r="D49" s="239"/>
      <c r="E49" s="239"/>
      <c r="F49" s="239"/>
      <c r="G49" s="232"/>
      <c r="H49" s="8"/>
      <c r="K49" s="169"/>
      <c r="L49" s="161"/>
      <c r="M49" s="161"/>
      <c r="N49" s="161"/>
      <c r="O49" s="167"/>
      <c r="P49" s="168"/>
      <c r="Q49"/>
      <c r="R49"/>
    </row>
    <row r="50" spans="2:18" ht="13" x14ac:dyDescent="0.25">
      <c r="B50" s="238"/>
      <c r="C50" s="239"/>
      <c r="D50" s="239"/>
      <c r="E50" s="239"/>
      <c r="F50" s="239"/>
      <c r="G50" s="232"/>
      <c r="H50" s="8"/>
      <c r="K50" s="169"/>
      <c r="L50" s="161"/>
      <c r="M50" s="161"/>
      <c r="N50" s="161"/>
      <c r="O50" s="167"/>
      <c r="P50" s="168"/>
      <c r="Q50"/>
      <c r="R50"/>
    </row>
    <row r="51" spans="2:18" ht="13" x14ac:dyDescent="0.25">
      <c r="B51" s="240"/>
      <c r="C51" s="241"/>
      <c r="D51" s="241"/>
      <c r="E51" s="241"/>
      <c r="F51" s="241"/>
      <c r="G51" s="233"/>
      <c r="H51" s="8"/>
      <c r="K51" s="169"/>
      <c r="L51" s="161"/>
      <c r="M51" s="161"/>
      <c r="N51" s="161"/>
      <c r="O51" s="167"/>
      <c r="P51" s="168"/>
      <c r="Q51"/>
      <c r="R51"/>
    </row>
    <row r="52" spans="2:18" s="9" customFormat="1" ht="24.9" customHeight="1" x14ac:dyDescent="0.25">
      <c r="B52" s="66" t="s">
        <v>0</v>
      </c>
      <c r="C52" s="11" t="s">
        <v>1</v>
      </c>
      <c r="D52" s="11" t="s">
        <v>2</v>
      </c>
      <c r="E52" s="11" t="s">
        <v>3</v>
      </c>
      <c r="F52" s="11" t="s">
        <v>4</v>
      </c>
      <c r="G52" s="11" t="s">
        <v>5</v>
      </c>
      <c r="H52" s="12"/>
      <c r="K52" s="169"/>
      <c r="L52" s="161"/>
      <c r="M52" s="161"/>
      <c r="N52" s="161"/>
      <c r="O52" s="167"/>
      <c r="P52" s="168"/>
      <c r="Q52"/>
      <c r="R52"/>
    </row>
    <row r="53" spans="2:18" s="29" customFormat="1" ht="19.5" customHeight="1" x14ac:dyDescent="0.25">
      <c r="B53" s="72"/>
      <c r="C53" s="31" t="s">
        <v>28</v>
      </c>
      <c r="D53" s="32"/>
      <c r="E53" s="33"/>
      <c r="F53" s="32"/>
      <c r="G53" s="34"/>
      <c r="H53" s="35"/>
      <c r="K53"/>
      <c r="L53" s="161"/>
      <c r="M53" s="161"/>
      <c r="N53" s="161"/>
      <c r="O53" s="167"/>
      <c r="P53" s="168"/>
      <c r="Q53"/>
      <c r="R53"/>
    </row>
    <row r="54" spans="2:18" x14ac:dyDescent="0.25">
      <c r="B54" s="50"/>
      <c r="C54" s="14"/>
      <c r="D54" s="21"/>
      <c r="E54" s="21"/>
      <c r="F54" s="39"/>
      <c r="G54" s="17" t="str">
        <f t="shared" ref="G54:G81" si="1">IF(D54="","",E54*F54)</f>
        <v/>
      </c>
      <c r="H54" s="41"/>
      <c r="K54" s="81"/>
      <c r="L54" s="161"/>
      <c r="M54" s="161"/>
      <c r="N54" s="161"/>
      <c r="O54" s="167"/>
      <c r="P54" s="168"/>
      <c r="Q54"/>
      <c r="R54"/>
    </row>
    <row r="55" spans="2:18" x14ac:dyDescent="0.25">
      <c r="B55" s="50" t="s">
        <v>427</v>
      </c>
      <c r="C55" s="81" t="s">
        <v>426</v>
      </c>
      <c r="D55" s="21"/>
      <c r="E55" s="21"/>
      <c r="F55" s="39"/>
      <c r="G55" s="17" t="str">
        <f t="shared" si="1"/>
        <v/>
      </c>
      <c r="H55" s="41"/>
      <c r="K55" s="81"/>
      <c r="L55" s="161"/>
      <c r="M55" s="161"/>
      <c r="N55" s="161"/>
      <c r="O55" s="167"/>
      <c r="P55" s="168"/>
      <c r="Q55"/>
      <c r="R55"/>
    </row>
    <row r="56" spans="2:18" x14ac:dyDescent="0.25">
      <c r="B56" s="50"/>
      <c r="C56" s="14"/>
      <c r="D56" s="21"/>
      <c r="E56" s="21"/>
      <c r="F56" s="39"/>
      <c r="G56" s="17" t="str">
        <f t="shared" si="1"/>
        <v/>
      </c>
      <c r="H56" s="41"/>
      <c r="K56" s="81"/>
      <c r="L56" s="161"/>
      <c r="M56" s="161"/>
      <c r="N56" s="161"/>
      <c r="O56" s="167"/>
      <c r="P56" s="168"/>
      <c r="Q56"/>
      <c r="R56"/>
    </row>
    <row r="57" spans="2:18" x14ac:dyDescent="0.25">
      <c r="B57" s="50" t="s">
        <v>40</v>
      </c>
      <c r="C57" s="14" t="s">
        <v>373</v>
      </c>
      <c r="D57" s="21"/>
      <c r="E57" s="21"/>
      <c r="F57" s="39"/>
      <c r="G57" s="17" t="str">
        <f t="shared" si="1"/>
        <v/>
      </c>
      <c r="H57" s="41"/>
      <c r="K57"/>
      <c r="L57" s="161"/>
      <c r="M57" s="161"/>
      <c r="N57" s="161"/>
      <c r="O57" s="167"/>
      <c r="P57" s="168"/>
      <c r="Q57"/>
      <c r="R57"/>
    </row>
    <row r="58" spans="2:18" ht="13" x14ac:dyDescent="0.25">
      <c r="B58" s="65"/>
      <c r="C58" s="14"/>
      <c r="D58" s="21"/>
      <c r="E58" s="21"/>
      <c r="F58" s="48"/>
      <c r="G58" s="17" t="str">
        <f t="shared" si="1"/>
        <v/>
      </c>
      <c r="H58" s="41"/>
      <c r="K58" s="81"/>
      <c r="L58" s="161"/>
      <c r="M58" s="161"/>
      <c r="N58" s="161"/>
      <c r="O58" s="167"/>
      <c r="P58" s="170"/>
      <c r="Q58"/>
      <c r="R58"/>
    </row>
    <row r="59" spans="2:18" x14ac:dyDescent="0.25">
      <c r="B59" s="50" t="s">
        <v>161</v>
      </c>
      <c r="C59" s="14" t="s">
        <v>374</v>
      </c>
      <c r="D59" s="21" t="s">
        <v>335</v>
      </c>
      <c r="E59" s="21">
        <v>1</v>
      </c>
      <c r="F59" s="48">
        <v>150000</v>
      </c>
      <c r="G59" s="17">
        <f t="shared" si="1"/>
        <v>150000</v>
      </c>
      <c r="H59" s="41"/>
      <c r="K59"/>
      <c r="L59" s="173"/>
      <c r="M59" s="161"/>
      <c r="N59"/>
      <c r="O59"/>
      <c r="P59"/>
      <c r="Q59"/>
      <c r="R59"/>
    </row>
    <row r="60" spans="2:18" ht="13" x14ac:dyDescent="0.3">
      <c r="B60" s="50"/>
      <c r="C60" s="14"/>
      <c r="D60" s="21"/>
      <c r="E60" s="21"/>
      <c r="F60" s="39"/>
      <c r="G60" s="17" t="str">
        <f t="shared" si="1"/>
        <v/>
      </c>
      <c r="H60" s="41"/>
      <c r="K60"/>
      <c r="L60" s="165"/>
      <c r="M60" s="171"/>
      <c r="N60" s="162"/>
      <c r="O60"/>
      <c r="P60"/>
      <c r="Q60"/>
      <c r="R60"/>
    </row>
    <row r="61" spans="2:18" ht="25" x14ac:dyDescent="0.3">
      <c r="B61" s="50" t="s">
        <v>162</v>
      </c>
      <c r="C61" s="14" t="s">
        <v>428</v>
      </c>
      <c r="D61" s="21" t="s">
        <v>27</v>
      </c>
      <c r="E61" s="104">
        <f>F59</f>
        <v>150000</v>
      </c>
      <c r="F61" s="105"/>
      <c r="G61" s="17"/>
      <c r="H61" s="41"/>
      <c r="K61"/>
      <c r="L61" s="165"/>
      <c r="M61" s="171"/>
      <c r="N61" s="162"/>
      <c r="O61"/>
      <c r="P61"/>
      <c r="Q61"/>
      <c r="R61"/>
    </row>
    <row r="62" spans="2:18" ht="13" x14ac:dyDescent="0.3">
      <c r="B62" s="50"/>
      <c r="C62" s="1"/>
      <c r="D62" s="21"/>
      <c r="E62" s="21"/>
      <c r="F62" s="39"/>
      <c r="G62" s="17" t="str">
        <f t="shared" si="1"/>
        <v/>
      </c>
      <c r="H62" s="41"/>
      <c r="K62"/>
      <c r="L62" s="165"/>
      <c r="M62" s="171"/>
      <c r="N62" s="162"/>
      <c r="O62"/>
      <c r="P62"/>
      <c r="Q62"/>
      <c r="R62"/>
    </row>
    <row r="63" spans="2:18" ht="13" x14ac:dyDescent="0.3">
      <c r="B63" s="50" t="s">
        <v>42</v>
      </c>
      <c r="C63" s="14" t="s">
        <v>375</v>
      </c>
      <c r="D63" s="21"/>
      <c r="E63" s="21"/>
      <c r="F63" s="39"/>
      <c r="G63" s="17" t="str">
        <f t="shared" si="1"/>
        <v/>
      </c>
      <c r="H63" s="41"/>
      <c r="K63"/>
      <c r="L63" s="165"/>
      <c r="M63" s="171"/>
      <c r="N63" s="162"/>
      <c r="O63"/>
      <c r="P63"/>
      <c r="Q63"/>
      <c r="R63"/>
    </row>
    <row r="64" spans="2:18" x14ac:dyDescent="0.25">
      <c r="B64" s="50"/>
      <c r="C64" s="14"/>
      <c r="D64" s="21"/>
      <c r="E64" s="21"/>
      <c r="F64" s="39"/>
      <c r="G64" s="17" t="str">
        <f t="shared" si="1"/>
        <v/>
      </c>
      <c r="H64" s="41"/>
      <c r="K64"/>
      <c r="L64"/>
      <c r="M64" s="161"/>
      <c r="N64" s="162"/>
      <c r="O64"/>
      <c r="P64"/>
      <c r="Q64"/>
      <c r="R64"/>
    </row>
    <row r="65" spans="2:18" x14ac:dyDescent="0.25">
      <c r="B65" s="50" t="s">
        <v>194</v>
      </c>
      <c r="C65" s="14" t="s">
        <v>374</v>
      </c>
      <c r="D65" s="21" t="s">
        <v>335</v>
      </c>
      <c r="E65" s="21">
        <v>1</v>
      </c>
      <c r="F65" s="39">
        <v>150000</v>
      </c>
      <c r="G65" s="17">
        <f t="shared" si="1"/>
        <v>150000</v>
      </c>
      <c r="H65" s="41"/>
      <c r="K65"/>
      <c r="L65"/>
      <c r="M65" s="161"/>
      <c r="N65" s="162"/>
      <c r="O65"/>
      <c r="P65"/>
      <c r="Q65"/>
      <c r="R65"/>
    </row>
    <row r="66" spans="2:18" ht="13" x14ac:dyDescent="0.3">
      <c r="B66" s="50"/>
      <c r="C66" s="14"/>
      <c r="D66" s="21"/>
      <c r="E66" s="38"/>
      <c r="F66" s="39"/>
      <c r="G66" s="17" t="str">
        <f t="shared" si="1"/>
        <v/>
      </c>
      <c r="K66"/>
      <c r="L66"/>
      <c r="M66"/>
      <c r="N66" s="163"/>
      <c r="O66"/>
      <c r="P66"/>
      <c r="Q66"/>
      <c r="R66"/>
    </row>
    <row r="67" spans="2:18" ht="25" x14ac:dyDescent="0.3">
      <c r="B67" s="50" t="s">
        <v>195</v>
      </c>
      <c r="C67" s="14" t="s">
        <v>429</v>
      </c>
      <c r="D67" s="21" t="s">
        <v>27</v>
      </c>
      <c r="E67" s="104">
        <v>150000</v>
      </c>
      <c r="F67" s="105"/>
      <c r="G67" s="17"/>
      <c r="H67" s="41"/>
      <c r="K67"/>
      <c r="L67"/>
      <c r="M67"/>
      <c r="N67" s="163"/>
      <c r="O67"/>
      <c r="P67"/>
      <c r="Q67"/>
      <c r="R67"/>
    </row>
    <row r="68" spans="2:18" x14ac:dyDescent="0.25">
      <c r="B68" s="50"/>
      <c r="C68" s="14"/>
      <c r="D68" s="21"/>
      <c r="E68" s="38"/>
      <c r="F68" s="39"/>
      <c r="G68" s="17" t="str">
        <f t="shared" si="1"/>
        <v/>
      </c>
      <c r="H68" s="49"/>
      <c r="K68"/>
      <c r="L68"/>
      <c r="M68"/>
      <c r="N68"/>
      <c r="O68"/>
      <c r="P68"/>
      <c r="Q68"/>
      <c r="R68"/>
    </row>
    <row r="69" spans="2:18" x14ac:dyDescent="0.25">
      <c r="B69" s="50" t="s">
        <v>43</v>
      </c>
      <c r="C69" s="14" t="s">
        <v>377</v>
      </c>
      <c r="D69" s="21"/>
      <c r="E69" s="38"/>
      <c r="F69" s="39"/>
      <c r="G69" s="17" t="str">
        <f t="shared" si="1"/>
        <v/>
      </c>
      <c r="K69"/>
      <c r="L69"/>
      <c r="M69"/>
      <c r="N69"/>
      <c r="O69"/>
      <c r="P69"/>
      <c r="Q69"/>
      <c r="R69"/>
    </row>
    <row r="70" spans="2:18" x14ac:dyDescent="0.25">
      <c r="B70" s="50"/>
      <c r="C70" s="14"/>
      <c r="D70" s="21"/>
      <c r="E70" s="21"/>
      <c r="F70" s="39"/>
      <c r="G70" s="17" t="str">
        <f t="shared" si="1"/>
        <v/>
      </c>
      <c r="H70" s="41"/>
    </row>
    <row r="71" spans="2:18" x14ac:dyDescent="0.25">
      <c r="B71" s="50" t="s">
        <v>217</v>
      </c>
      <c r="C71" s="14" t="s">
        <v>374</v>
      </c>
      <c r="D71" s="21" t="s">
        <v>335</v>
      </c>
      <c r="E71" s="21">
        <v>1</v>
      </c>
      <c r="F71" s="39">
        <v>150000</v>
      </c>
      <c r="G71" s="17">
        <f t="shared" si="1"/>
        <v>150000</v>
      </c>
      <c r="H71" s="41"/>
    </row>
    <row r="72" spans="2:18" x14ac:dyDescent="0.25">
      <c r="B72" s="50"/>
      <c r="C72" s="14"/>
      <c r="D72" s="21"/>
      <c r="E72" s="21"/>
      <c r="F72" s="39"/>
      <c r="G72" s="17" t="str">
        <f t="shared" si="1"/>
        <v/>
      </c>
      <c r="H72" s="41"/>
    </row>
    <row r="73" spans="2:18" ht="25" x14ac:dyDescent="0.25">
      <c r="B73" s="50" t="s">
        <v>218</v>
      </c>
      <c r="C73" s="14" t="s">
        <v>430</v>
      </c>
      <c r="D73" s="21" t="s">
        <v>27</v>
      </c>
      <c r="E73" s="104">
        <f>F71</f>
        <v>150000</v>
      </c>
      <c r="F73" s="105"/>
      <c r="G73" s="17"/>
      <c r="H73" s="41"/>
    </row>
    <row r="74" spans="2:18" x14ac:dyDescent="0.25">
      <c r="B74" s="50"/>
      <c r="C74" s="14"/>
      <c r="D74" s="21"/>
      <c r="E74" s="21"/>
      <c r="F74" s="39"/>
      <c r="G74" s="17" t="str">
        <f t="shared" si="1"/>
        <v/>
      </c>
      <c r="H74" s="41"/>
      <c r="K74"/>
      <c r="L74"/>
      <c r="M74"/>
      <c r="N74"/>
      <c r="O74"/>
      <c r="P74"/>
      <c r="Q74"/>
    </row>
    <row r="75" spans="2:18" ht="25" x14ac:dyDescent="0.25">
      <c r="B75" s="50" t="s">
        <v>44</v>
      </c>
      <c r="C75" s="14" t="s">
        <v>391</v>
      </c>
      <c r="D75" s="21"/>
      <c r="E75" s="21"/>
      <c r="F75" s="39"/>
      <c r="G75" s="17" t="str">
        <f t="shared" si="1"/>
        <v/>
      </c>
      <c r="H75" s="41"/>
      <c r="K75"/>
      <c r="L75" s="164"/>
      <c r="M75" s="164"/>
      <c r="N75" s="164"/>
      <c r="O75"/>
      <c r="P75"/>
      <c r="Q75"/>
    </row>
    <row r="76" spans="2:18" ht="13" x14ac:dyDescent="0.3">
      <c r="B76" s="50"/>
      <c r="C76" s="14"/>
      <c r="D76" s="21"/>
      <c r="E76" s="21"/>
      <c r="F76" s="39"/>
      <c r="G76" s="17" t="str">
        <f t="shared" si="1"/>
        <v/>
      </c>
      <c r="H76" s="41"/>
      <c r="K76" s="161"/>
      <c r="L76" s="161"/>
      <c r="M76" s="161"/>
      <c r="N76" s="161"/>
      <c r="O76" s="165"/>
      <c r="P76" s="165"/>
      <c r="Q76"/>
    </row>
    <row r="77" spans="2:18" ht="13" x14ac:dyDescent="0.3">
      <c r="B77" s="50" t="s">
        <v>219</v>
      </c>
      <c r="C77" s="14" t="s">
        <v>392</v>
      </c>
      <c r="D77" s="21" t="s">
        <v>335</v>
      </c>
      <c r="E77" s="21">
        <v>1</v>
      </c>
      <c r="F77" s="39">
        <v>150000</v>
      </c>
      <c r="G77" s="17">
        <f t="shared" si="1"/>
        <v>150000</v>
      </c>
      <c r="H77" s="41"/>
      <c r="K77" s="166"/>
      <c r="L77" s="166"/>
      <c r="M77" s="166"/>
      <c r="N77"/>
      <c r="O77"/>
      <c r="P77"/>
      <c r="Q77"/>
    </row>
    <row r="78" spans="2:18" x14ac:dyDescent="0.25">
      <c r="B78" s="50"/>
      <c r="C78" s="14"/>
      <c r="D78" s="21"/>
      <c r="E78" s="21"/>
      <c r="F78" s="39"/>
      <c r="G78" s="17" t="str">
        <f t="shared" si="1"/>
        <v/>
      </c>
      <c r="H78" s="41"/>
      <c r="K78" s="81"/>
      <c r="L78" s="161"/>
      <c r="M78" s="161"/>
      <c r="N78" s="161"/>
      <c r="O78" s="167"/>
      <c r="P78" s="168"/>
      <c r="Q78"/>
    </row>
    <row r="79" spans="2:18" ht="25" x14ac:dyDescent="0.25">
      <c r="B79" s="50" t="s">
        <v>378</v>
      </c>
      <c r="C79" s="14" t="s">
        <v>431</v>
      </c>
      <c r="D79" s="21" t="s">
        <v>27</v>
      </c>
      <c r="E79" s="104">
        <f>F77</f>
        <v>150000</v>
      </c>
      <c r="F79" s="105"/>
      <c r="G79" s="17"/>
      <c r="H79" s="41"/>
      <c r="K79" s="81"/>
      <c r="L79" s="161"/>
      <c r="M79" s="161"/>
      <c r="N79" s="161"/>
      <c r="O79" s="167"/>
      <c r="P79" s="168"/>
      <c r="Q79"/>
    </row>
    <row r="80" spans="2:18" x14ac:dyDescent="0.25">
      <c r="B80" s="50"/>
      <c r="C80" s="14"/>
      <c r="D80" s="21"/>
      <c r="E80" s="21"/>
      <c r="F80" s="39"/>
      <c r="G80" s="17" t="str">
        <f t="shared" si="1"/>
        <v/>
      </c>
      <c r="H80" s="41"/>
      <c r="K80" s="81"/>
      <c r="L80" s="161"/>
      <c r="M80" s="161"/>
      <c r="N80" s="161"/>
      <c r="O80" s="167"/>
      <c r="P80" s="168"/>
      <c r="Q80"/>
    </row>
    <row r="81" spans="2:17" ht="25" x14ac:dyDescent="0.25">
      <c r="B81" s="50" t="s">
        <v>163</v>
      </c>
      <c r="C81" s="14" t="s">
        <v>524</v>
      </c>
      <c r="D81" s="21" t="s">
        <v>11</v>
      </c>
      <c r="E81" s="21">
        <v>1</v>
      </c>
      <c r="F81" s="39">
        <v>150000</v>
      </c>
      <c r="G81" s="17">
        <f t="shared" si="1"/>
        <v>150000</v>
      </c>
      <c r="H81" s="41"/>
      <c r="K81"/>
      <c r="L81" s="161"/>
      <c r="M81" s="161"/>
      <c r="N81" s="161"/>
      <c r="O81" s="167"/>
      <c r="P81" s="168"/>
      <c r="Q81"/>
    </row>
    <row r="82" spans="2:17" x14ac:dyDescent="0.25">
      <c r="B82" s="50"/>
      <c r="C82" s="14"/>
      <c r="D82" s="21"/>
      <c r="E82" s="21"/>
      <c r="F82" s="39"/>
      <c r="G82" s="17"/>
      <c r="H82" s="41"/>
      <c r="K82" s="81"/>
      <c r="L82" s="161"/>
      <c r="M82" s="161"/>
      <c r="N82" s="161"/>
      <c r="O82" s="167"/>
      <c r="P82" s="168"/>
      <c r="Q82"/>
    </row>
    <row r="83" spans="2:17" x14ac:dyDescent="0.25">
      <c r="B83" s="50"/>
      <c r="C83" s="14"/>
      <c r="D83" s="21"/>
      <c r="E83" s="21"/>
      <c r="F83" s="39"/>
      <c r="G83" s="17"/>
      <c r="H83" s="41"/>
      <c r="K83" s="81"/>
      <c r="L83" s="161"/>
      <c r="M83" s="161"/>
      <c r="N83" s="161"/>
      <c r="O83" s="167"/>
      <c r="P83" s="168"/>
      <c r="Q83"/>
    </row>
    <row r="84" spans="2:17" x14ac:dyDescent="0.25">
      <c r="B84" s="50"/>
      <c r="C84" s="14"/>
      <c r="D84" s="21"/>
      <c r="E84" s="21"/>
      <c r="F84" s="39"/>
      <c r="G84" s="17"/>
      <c r="H84" s="41"/>
      <c r="K84" s="81"/>
      <c r="L84" s="161"/>
      <c r="M84" s="161"/>
      <c r="N84" s="161"/>
      <c r="O84" s="167"/>
      <c r="P84" s="168"/>
      <c r="Q84"/>
    </row>
    <row r="85" spans="2:17" x14ac:dyDescent="0.25">
      <c r="B85" s="50"/>
      <c r="C85" s="14"/>
      <c r="D85" s="21"/>
      <c r="E85" s="21"/>
      <c r="F85" s="39"/>
      <c r="G85" s="17"/>
      <c r="H85" s="41"/>
      <c r="K85"/>
      <c r="L85" s="161"/>
      <c r="M85" s="161"/>
      <c r="N85" s="161"/>
      <c r="O85" s="167"/>
      <c r="P85" s="168"/>
      <c r="Q85"/>
    </row>
    <row r="86" spans="2:17" x14ac:dyDescent="0.25">
      <c r="B86" s="50"/>
      <c r="C86" s="14"/>
      <c r="D86" s="21"/>
      <c r="E86" s="21"/>
      <c r="F86" s="39"/>
      <c r="G86" s="17"/>
      <c r="H86" s="41"/>
      <c r="K86" s="169"/>
      <c r="L86" s="161"/>
      <c r="M86" s="161"/>
      <c r="N86" s="161"/>
      <c r="O86" s="167"/>
      <c r="P86" s="168"/>
      <c r="Q86"/>
    </row>
    <row r="87" spans="2:17" x14ac:dyDescent="0.25">
      <c r="B87" s="50"/>
      <c r="C87" s="14"/>
      <c r="D87" s="21"/>
      <c r="E87" s="21"/>
      <c r="F87" s="39"/>
      <c r="G87" s="17"/>
      <c r="H87" s="41"/>
      <c r="K87" s="169"/>
      <c r="L87" s="161"/>
      <c r="M87" s="161"/>
      <c r="N87" s="161"/>
      <c r="O87" s="167"/>
      <c r="P87" s="168"/>
      <c r="Q87"/>
    </row>
    <row r="88" spans="2:17" x14ac:dyDescent="0.25">
      <c r="B88" s="50"/>
      <c r="C88" s="14"/>
      <c r="D88" s="21"/>
      <c r="E88" s="21"/>
      <c r="F88" s="39"/>
      <c r="G88" s="17"/>
      <c r="H88" s="41"/>
      <c r="K88" s="169"/>
      <c r="L88" s="161"/>
      <c r="M88" s="161"/>
      <c r="N88" s="161"/>
      <c r="O88" s="167"/>
      <c r="P88" s="168"/>
      <c r="Q88"/>
    </row>
    <row r="89" spans="2:17" x14ac:dyDescent="0.25">
      <c r="B89" s="50"/>
      <c r="C89" s="14"/>
      <c r="D89" s="21"/>
      <c r="E89" s="21"/>
      <c r="F89" s="39"/>
      <c r="G89" s="17"/>
      <c r="H89" s="41"/>
      <c r="K89" s="169"/>
      <c r="L89" s="161"/>
      <c r="M89" s="161"/>
      <c r="N89" s="161"/>
      <c r="O89" s="167"/>
      <c r="P89" s="168"/>
      <c r="Q89"/>
    </row>
    <row r="90" spans="2:17" x14ac:dyDescent="0.25">
      <c r="B90" s="50"/>
      <c r="C90" s="14"/>
      <c r="D90" s="21"/>
      <c r="E90" s="21"/>
      <c r="F90" s="39"/>
      <c r="G90" s="17"/>
      <c r="H90" s="41"/>
      <c r="K90"/>
      <c r="L90" s="161"/>
      <c r="M90" s="161"/>
      <c r="N90" s="161"/>
      <c r="O90" s="167"/>
      <c r="P90" s="168"/>
      <c r="Q90"/>
    </row>
    <row r="91" spans="2:17" x14ac:dyDescent="0.25">
      <c r="B91" s="50"/>
      <c r="C91" s="14"/>
      <c r="D91" s="21"/>
      <c r="E91" s="21"/>
      <c r="F91" s="39"/>
      <c r="G91" s="17"/>
      <c r="H91" s="41"/>
      <c r="K91" s="81"/>
      <c r="L91" s="161"/>
      <c r="M91" s="161"/>
      <c r="N91" s="161"/>
      <c r="O91" s="167"/>
      <c r="P91" s="168"/>
      <c r="Q91"/>
    </row>
    <row r="92" spans="2:17" x14ac:dyDescent="0.25">
      <c r="B92" s="50"/>
      <c r="C92" s="14"/>
      <c r="D92" s="21"/>
      <c r="E92" s="21"/>
      <c r="F92" s="39"/>
      <c r="G92" s="17"/>
      <c r="H92" s="41"/>
      <c r="K92" s="81"/>
      <c r="L92" s="161"/>
      <c r="M92" s="161"/>
      <c r="N92" s="161"/>
      <c r="O92" s="167"/>
      <c r="P92" s="168"/>
      <c r="Q92"/>
    </row>
    <row r="93" spans="2:17" x14ac:dyDescent="0.25">
      <c r="B93" s="50"/>
      <c r="C93" s="14"/>
      <c r="D93" s="21"/>
      <c r="E93" s="21"/>
      <c r="F93" s="39"/>
      <c r="G93" s="17"/>
      <c r="H93" s="41"/>
      <c r="K93" s="81"/>
      <c r="L93" s="161"/>
      <c r="M93" s="161"/>
      <c r="N93" s="161"/>
      <c r="O93" s="167"/>
      <c r="P93" s="168"/>
      <c r="Q93"/>
    </row>
    <row r="94" spans="2:17" x14ac:dyDescent="0.25">
      <c r="B94" s="50"/>
      <c r="C94" s="14"/>
      <c r="D94" s="21"/>
      <c r="E94" s="21"/>
      <c r="F94" s="39"/>
      <c r="G94" s="17"/>
      <c r="H94" s="41"/>
      <c r="K94"/>
      <c r="L94" s="161"/>
      <c r="M94" s="161"/>
      <c r="N94" s="161"/>
      <c r="O94" s="167"/>
      <c r="P94" s="168"/>
      <c r="Q94"/>
    </row>
    <row r="95" spans="2:17" x14ac:dyDescent="0.25">
      <c r="B95" s="50"/>
      <c r="C95" s="14"/>
      <c r="D95" s="21"/>
      <c r="E95" s="21"/>
      <c r="F95" s="39"/>
      <c r="G95" s="17"/>
      <c r="H95" s="41"/>
      <c r="K95" s="81"/>
      <c r="L95" s="161"/>
      <c r="M95" s="161"/>
      <c r="N95" s="161"/>
      <c r="O95" s="167"/>
      <c r="P95" s="170"/>
      <c r="Q95"/>
    </row>
    <row r="96" spans="2:17" x14ac:dyDescent="0.25">
      <c r="B96" s="50"/>
      <c r="C96" s="14"/>
      <c r="D96" s="21"/>
      <c r="E96" s="21"/>
      <c r="F96" s="39"/>
      <c r="G96" s="17"/>
      <c r="H96" s="41"/>
      <c r="K96"/>
      <c r="L96"/>
      <c r="M96"/>
      <c r="N96"/>
      <c r="O96"/>
      <c r="P96"/>
      <c r="Q96"/>
    </row>
    <row r="97" spans="2:17" ht="13" x14ac:dyDescent="0.3">
      <c r="B97" s="50"/>
      <c r="C97" s="14"/>
      <c r="D97" s="21"/>
      <c r="E97" s="21"/>
      <c r="F97" s="39"/>
      <c r="G97" s="17"/>
      <c r="H97" s="41"/>
      <c r="K97"/>
      <c r="L97" s="165"/>
      <c r="M97" s="171"/>
      <c r="N97" s="162"/>
      <c r="O97"/>
      <c r="P97"/>
      <c r="Q97"/>
    </row>
    <row r="98" spans="2:17" x14ac:dyDescent="0.25">
      <c r="B98" s="50"/>
      <c r="C98" s="14"/>
      <c r="D98" s="21"/>
      <c r="E98" s="21"/>
      <c r="F98" s="39"/>
      <c r="G98" s="17"/>
      <c r="H98" s="41"/>
      <c r="K98"/>
      <c r="L98"/>
      <c r="M98" s="161"/>
      <c r="N98" s="162"/>
      <c r="O98"/>
      <c r="P98"/>
      <c r="Q98"/>
    </row>
    <row r="99" spans="2:17" x14ac:dyDescent="0.25">
      <c r="B99" s="50"/>
      <c r="C99" s="14"/>
      <c r="D99" s="21"/>
      <c r="E99" s="21"/>
      <c r="F99" s="39"/>
      <c r="G99" s="17"/>
      <c r="H99" s="41"/>
      <c r="K99"/>
      <c r="L99"/>
      <c r="M99" s="161"/>
      <c r="N99" s="162"/>
      <c r="O99"/>
      <c r="P99"/>
      <c r="Q99"/>
    </row>
    <row r="100" spans="2:17" ht="13" x14ac:dyDescent="0.3">
      <c r="B100" s="50"/>
      <c r="C100" s="14"/>
      <c r="D100" s="21"/>
      <c r="E100" s="21"/>
      <c r="F100" s="39"/>
      <c r="G100" s="17"/>
      <c r="H100" s="41"/>
      <c r="K100"/>
      <c r="L100"/>
      <c r="M100"/>
      <c r="N100" s="163"/>
      <c r="O100"/>
      <c r="P100"/>
      <c r="Q100"/>
    </row>
    <row r="101" spans="2:17" x14ac:dyDescent="0.25">
      <c r="B101" s="50"/>
      <c r="C101" s="14"/>
      <c r="D101" s="21"/>
      <c r="E101" s="21"/>
      <c r="F101" s="39"/>
      <c r="G101" s="17"/>
      <c r="H101" s="41"/>
      <c r="K101"/>
      <c r="L101"/>
      <c r="M101"/>
      <c r="N101"/>
      <c r="O101"/>
      <c r="P101"/>
      <c r="Q101"/>
    </row>
    <row r="102" spans="2:17" x14ac:dyDescent="0.25">
      <c r="B102" s="50"/>
      <c r="C102" s="14"/>
      <c r="D102" s="21"/>
      <c r="E102" s="21"/>
      <c r="F102" s="39"/>
      <c r="G102" s="17"/>
      <c r="H102" s="41"/>
      <c r="K102"/>
      <c r="L102"/>
      <c r="M102"/>
      <c r="N102"/>
      <c r="O102"/>
      <c r="P102"/>
      <c r="Q102"/>
    </row>
    <row r="103" spans="2:17" x14ac:dyDescent="0.25">
      <c r="B103" s="50"/>
      <c r="C103" s="14"/>
      <c r="D103" s="21"/>
      <c r="E103" s="21"/>
      <c r="F103" s="39"/>
      <c r="G103" s="17"/>
      <c r="H103" s="41"/>
    </row>
    <row r="104" spans="2:17" x14ac:dyDescent="0.25">
      <c r="B104" s="50"/>
      <c r="C104" s="14"/>
      <c r="D104" s="21"/>
      <c r="E104" s="21"/>
      <c r="F104" s="39"/>
      <c r="G104" s="17"/>
      <c r="H104" s="41"/>
    </row>
    <row r="105" spans="2:17" x14ac:dyDescent="0.25">
      <c r="B105" s="50"/>
      <c r="C105" s="14"/>
      <c r="D105" s="21"/>
      <c r="E105" s="21"/>
      <c r="F105" s="39"/>
      <c r="G105" s="17"/>
      <c r="H105" s="41"/>
    </row>
    <row r="106" spans="2:17" x14ac:dyDescent="0.25">
      <c r="B106" s="50"/>
      <c r="C106" s="14"/>
      <c r="D106" s="21"/>
      <c r="E106" s="21"/>
      <c r="F106" s="39"/>
      <c r="G106" s="17"/>
      <c r="H106" s="41"/>
    </row>
    <row r="107" spans="2:17" x14ac:dyDescent="0.25">
      <c r="B107" s="50"/>
      <c r="C107" s="14"/>
      <c r="D107" s="21"/>
      <c r="E107" s="21"/>
      <c r="F107" s="39"/>
      <c r="G107" s="17"/>
      <c r="H107" s="41"/>
    </row>
    <row r="108" spans="2:17" x14ac:dyDescent="0.25">
      <c r="B108" s="50"/>
      <c r="C108" s="14"/>
      <c r="D108" s="21"/>
      <c r="E108" s="21"/>
      <c r="F108" s="39"/>
      <c r="G108" s="17"/>
      <c r="H108" s="41"/>
    </row>
    <row r="109" spans="2:17" x14ac:dyDescent="0.25">
      <c r="B109" s="50"/>
      <c r="C109" s="14"/>
      <c r="D109" s="21"/>
      <c r="E109" s="21"/>
      <c r="F109" s="39"/>
      <c r="G109" s="17"/>
      <c r="H109" s="41"/>
    </row>
    <row r="110" spans="2:17" x14ac:dyDescent="0.25">
      <c r="B110" s="50"/>
      <c r="C110" s="14"/>
      <c r="D110" s="21"/>
      <c r="E110" s="21"/>
      <c r="F110" s="39"/>
      <c r="G110" s="17"/>
      <c r="H110" s="41"/>
    </row>
    <row r="111" spans="2:17" s="29" customFormat="1" ht="19.5" customHeight="1" x14ac:dyDescent="0.25">
      <c r="B111" s="90" t="str">
        <f>$B$10</f>
        <v>F</v>
      </c>
      <c r="C111" s="31" t="s">
        <v>364</v>
      </c>
      <c r="D111" s="32"/>
      <c r="E111" s="33"/>
      <c r="F111" s="32"/>
      <c r="G111" s="34"/>
      <c r="H111" s="35"/>
    </row>
    <row r="119" spans="6:7" x14ac:dyDescent="0.25">
      <c r="G119" s="42"/>
    </row>
    <row r="120" spans="6:7" x14ac:dyDescent="0.25">
      <c r="F120" s="101"/>
      <c r="G120" s="42"/>
    </row>
    <row r="121" spans="6:7" x14ac:dyDescent="0.25">
      <c r="F121" s="101"/>
      <c r="G121" s="42"/>
    </row>
  </sheetData>
  <mergeCells count="11">
    <mergeCell ref="B48:F48"/>
    <mergeCell ref="G48:G51"/>
    <mergeCell ref="B49:F51"/>
    <mergeCell ref="E1:G1"/>
    <mergeCell ref="B4:F4"/>
    <mergeCell ref="G4:G7"/>
    <mergeCell ref="B5:F7"/>
    <mergeCell ref="B45:D45"/>
    <mergeCell ref="E45:G47"/>
    <mergeCell ref="B46:D46"/>
    <mergeCell ref="B47:D47"/>
  </mergeCells>
  <printOptions horizontalCentered="1"/>
  <pageMargins left="0.43307086614173229" right="0.31496062992125984" top="0.43307086614173229" bottom="0.62992125984251968" header="0.35433070866141736" footer="0.31496062992125984"/>
  <pageSetup paperSize="9" scale="81" firstPageNumber="31" fitToHeight="0" orientation="portrait" cellComments="asDisplayed" useFirstPageNumber="1" r:id="rId1"/>
  <headerFooter>
    <oddHeader xml:space="preserve">&amp;R&amp;"Arial,Bold Italic"
</oddHeader>
  </headerFooter>
  <rowBreaks count="1" manualBreakCount="1">
    <brk id="44" max="7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3" tint="0.59999389629810485"/>
    <pageSetUpPr fitToPage="1"/>
  </sheetPr>
  <dimension ref="B1:O24"/>
  <sheetViews>
    <sheetView tabSelected="1" view="pageBreakPreview" zoomScaleNormal="100" zoomScaleSheetLayoutView="100" zoomScalePageLayoutView="150" workbookViewId="0">
      <selection activeCell="K17" sqref="K17"/>
    </sheetView>
  </sheetViews>
  <sheetFormatPr defaultColWidth="8.90625" defaultRowHeight="12.5" x14ac:dyDescent="0.25"/>
  <cols>
    <col min="1" max="1" width="0.90625" style="77" customWidth="1"/>
    <col min="2" max="2" width="11.6328125" style="95" customWidth="1"/>
    <col min="3" max="3" width="45.6328125" style="53" customWidth="1"/>
    <col min="4" max="4" width="13.6328125" style="53" customWidth="1"/>
    <col min="5" max="5" width="5.6328125" style="84" customWidth="1"/>
    <col min="6" max="7" width="15.6328125" style="77" customWidth="1"/>
    <col min="8" max="8" width="15.6328125" style="85" customWidth="1"/>
    <col min="9" max="9" width="0.90625" style="77" customWidth="1"/>
    <col min="10" max="10" width="8.90625" style="77"/>
    <col min="11" max="11" width="15.453125" style="77" customWidth="1"/>
    <col min="12" max="12" width="16.08984375" style="77" bestFit="1" customWidth="1"/>
    <col min="13" max="13" width="9.453125" style="77" customWidth="1"/>
    <col min="14" max="16384" width="8.90625" style="77"/>
  </cols>
  <sheetData>
    <row r="1" spans="2:15" ht="13" x14ac:dyDescent="0.25">
      <c r="B1" s="2" t="str">
        <f>Client1</f>
        <v>Province of KwaZulu-Natal</v>
      </c>
      <c r="D1" s="4"/>
      <c r="E1" s="4"/>
      <c r="F1" s="245" t="str">
        <f>"Contract No. "&amp;ContractNo</f>
        <v>Contract No. ZNB01544/00000/00/HOD/INF/22/T</v>
      </c>
      <c r="G1" s="245"/>
      <c r="H1" s="245"/>
    </row>
    <row r="2" spans="2:15" s="1" customFormat="1" ht="18" customHeight="1" x14ac:dyDescent="0.25">
      <c r="B2" s="78" t="str">
        <f>Client2</f>
        <v>Department of Transport</v>
      </c>
      <c r="C2" s="53"/>
      <c r="D2" s="4"/>
      <c r="E2" s="4"/>
      <c r="F2" s="4"/>
      <c r="H2" s="5"/>
      <c r="L2" s="4"/>
    </row>
    <row r="3" spans="2:15" s="1" customFormat="1" ht="16.5" customHeight="1" x14ac:dyDescent="0.25">
      <c r="B3" s="69"/>
      <c r="C3" s="80"/>
      <c r="D3" s="70"/>
      <c r="E3" s="70"/>
      <c r="F3" s="70"/>
      <c r="G3" s="71"/>
      <c r="H3" s="79"/>
      <c r="J3" s="5"/>
      <c r="K3" s="5"/>
      <c r="L3" s="4"/>
    </row>
    <row r="4" spans="2:15" s="1" customFormat="1" ht="7.5" customHeight="1" x14ac:dyDescent="0.25">
      <c r="B4" s="238" t="str">
        <f>ContractDescription</f>
        <v>THE CONSTRUCTION OF THE WHITE MFOLOZI RIVER BRIDGE NO.3600 AND GRAVEL LINK ROAD D2047 FROM KM 7.318 TO KM 14.300 IN THE ZULULAND DISTRICT UNDER EMPANGENI REGION</v>
      </c>
      <c r="C4" s="239"/>
      <c r="D4" s="239"/>
      <c r="E4" s="239"/>
      <c r="F4" s="239"/>
      <c r="G4" s="239"/>
      <c r="H4" s="269"/>
      <c r="J4" s="5"/>
      <c r="K4" s="5"/>
      <c r="L4" s="4"/>
    </row>
    <row r="5" spans="2:15" ht="12.75" customHeight="1" x14ac:dyDescent="0.25">
      <c r="B5" s="238"/>
      <c r="C5" s="239"/>
      <c r="D5" s="239"/>
      <c r="E5" s="239"/>
      <c r="F5" s="239"/>
      <c r="G5" s="239"/>
      <c r="H5" s="269"/>
    </row>
    <row r="6" spans="2:15" ht="7.5" customHeight="1" x14ac:dyDescent="0.25">
      <c r="B6" s="240"/>
      <c r="C6" s="241"/>
      <c r="D6" s="241"/>
      <c r="E6" s="241"/>
      <c r="F6" s="241"/>
      <c r="G6" s="241"/>
      <c r="H6" s="270"/>
    </row>
    <row r="7" spans="2:15" ht="25.5" customHeight="1" x14ac:dyDescent="0.25">
      <c r="B7" s="271" t="s">
        <v>361</v>
      </c>
      <c r="C7" s="272"/>
      <c r="D7" s="272"/>
      <c r="E7" s="272"/>
      <c r="F7" s="272"/>
      <c r="G7" s="272"/>
      <c r="H7" s="273"/>
    </row>
    <row r="8" spans="2:15" ht="13" x14ac:dyDescent="0.25">
      <c r="B8" s="274" t="s">
        <v>385</v>
      </c>
      <c r="C8" s="267"/>
      <c r="D8" s="267"/>
      <c r="E8" s="268"/>
      <c r="F8" s="11" t="s">
        <v>360</v>
      </c>
      <c r="G8" s="267" t="s">
        <v>5</v>
      </c>
      <c r="H8" s="268"/>
      <c r="O8" s="85"/>
    </row>
    <row r="9" spans="2:15" ht="13" x14ac:dyDescent="0.25">
      <c r="B9" s="264" t="s">
        <v>386</v>
      </c>
      <c r="C9" s="265"/>
      <c r="D9" s="265"/>
      <c r="E9" s="266"/>
      <c r="F9" s="40"/>
      <c r="G9" s="289"/>
      <c r="H9" s="290"/>
      <c r="O9" s="85"/>
    </row>
    <row r="10" spans="2:15" ht="13" x14ac:dyDescent="0.25">
      <c r="B10" s="258" t="s">
        <v>727</v>
      </c>
      <c r="C10" s="259"/>
      <c r="D10" s="259"/>
      <c r="E10" s="260"/>
      <c r="F10" s="40"/>
      <c r="G10" s="286"/>
      <c r="H10" s="287"/>
    </row>
    <row r="11" spans="2:15" ht="13" x14ac:dyDescent="0.25">
      <c r="B11" s="258" t="s">
        <v>728</v>
      </c>
      <c r="C11" s="259"/>
      <c r="D11" s="259"/>
      <c r="E11" s="260"/>
      <c r="F11" s="40"/>
      <c r="G11" s="286"/>
      <c r="H11" s="287"/>
    </row>
    <row r="12" spans="2:15" ht="6" customHeight="1" x14ac:dyDescent="0.25">
      <c r="B12" s="258"/>
      <c r="C12" s="259"/>
      <c r="D12" s="259"/>
      <c r="E12" s="260"/>
      <c r="F12" s="40"/>
      <c r="G12" s="256"/>
      <c r="H12" s="249"/>
    </row>
    <row r="13" spans="2:15" s="29" customFormat="1" ht="19.5" customHeight="1" x14ac:dyDescent="0.25">
      <c r="B13" s="261" t="s">
        <v>387</v>
      </c>
      <c r="C13" s="262"/>
      <c r="D13" s="262"/>
      <c r="E13" s="262"/>
      <c r="F13" s="262"/>
      <c r="G13" s="275"/>
      <c r="H13" s="263"/>
      <c r="I13" s="35"/>
    </row>
    <row r="14" spans="2:15" s="29" customFormat="1" ht="19.5" customHeight="1" x14ac:dyDescent="0.25">
      <c r="B14" s="284" t="s">
        <v>725</v>
      </c>
      <c r="C14" s="285"/>
      <c r="D14" s="285"/>
      <c r="E14" s="285"/>
      <c r="F14" s="302"/>
      <c r="G14" s="282"/>
      <c r="H14" s="283"/>
      <c r="I14" s="35"/>
      <c r="J14" s="101"/>
    </row>
    <row r="15" spans="2:15" s="29" customFormat="1" ht="19.5" customHeight="1" x14ac:dyDescent="0.25">
      <c r="B15" s="261" t="s">
        <v>388</v>
      </c>
      <c r="C15" s="262"/>
      <c r="D15" s="262"/>
      <c r="E15" s="262"/>
      <c r="F15" s="262"/>
      <c r="G15" s="275"/>
      <c r="H15" s="263"/>
      <c r="I15" s="35"/>
    </row>
    <row r="16" spans="2:15" s="29" customFormat="1" ht="19.5" customHeight="1" x14ac:dyDescent="0.25">
      <c r="B16" s="284" t="s">
        <v>726</v>
      </c>
      <c r="C16" s="285"/>
      <c r="D16" s="285"/>
      <c r="E16" s="285"/>
      <c r="F16" s="302"/>
      <c r="G16" s="282"/>
      <c r="H16" s="283"/>
      <c r="I16" s="35"/>
      <c r="J16" s="101"/>
    </row>
    <row r="17" spans="2:12" s="29" customFormat="1" ht="19.5" customHeight="1" x14ac:dyDescent="0.25">
      <c r="B17" s="261" t="s">
        <v>389</v>
      </c>
      <c r="C17" s="262"/>
      <c r="D17" s="262"/>
      <c r="E17" s="262"/>
      <c r="F17" s="262"/>
      <c r="G17" s="275"/>
      <c r="H17" s="263"/>
      <c r="I17" s="35"/>
    </row>
    <row r="18" spans="2:12" s="29" customFormat="1" ht="19.5" customHeight="1" x14ac:dyDescent="0.25">
      <c r="B18" s="284" t="s">
        <v>362</v>
      </c>
      <c r="C18" s="285"/>
      <c r="D18" s="285"/>
      <c r="E18" s="285"/>
      <c r="F18" s="285"/>
      <c r="G18" s="282"/>
      <c r="H18" s="283"/>
      <c r="I18" s="35"/>
      <c r="J18" s="101"/>
    </row>
    <row r="19" spans="2:12" s="29" customFormat="1" ht="19.5" customHeight="1" x14ac:dyDescent="0.25">
      <c r="B19" s="261" t="s">
        <v>363</v>
      </c>
      <c r="C19" s="262"/>
      <c r="D19" s="262"/>
      <c r="E19" s="262"/>
      <c r="F19" s="262"/>
      <c r="G19" s="275"/>
      <c r="H19" s="263"/>
      <c r="I19" s="35"/>
      <c r="L19" s="229"/>
    </row>
    <row r="21" spans="2:12" ht="69.900000000000006" customHeight="1" x14ac:dyDescent="0.25">
      <c r="B21" s="281"/>
      <c r="C21" s="281"/>
      <c r="D21" s="281"/>
      <c r="E21" s="281"/>
      <c r="F21" s="281"/>
      <c r="G21" s="281"/>
      <c r="H21" s="281"/>
    </row>
    <row r="22" spans="2:12" x14ac:dyDescent="0.25">
      <c r="B22" s="97"/>
      <c r="C22" s="97"/>
      <c r="D22" s="97"/>
      <c r="E22" s="97"/>
      <c r="F22" s="97"/>
      <c r="G22" s="97"/>
      <c r="H22" s="97"/>
    </row>
    <row r="23" spans="2:12" ht="13" x14ac:dyDescent="0.25">
      <c r="B23" s="288"/>
      <c r="C23" s="288"/>
      <c r="D23" s="288"/>
      <c r="E23" s="288"/>
      <c r="F23" s="288"/>
      <c r="G23" s="288"/>
      <c r="H23" s="288"/>
    </row>
    <row r="24" spans="2:12" ht="39.9" customHeight="1" x14ac:dyDescent="0.25">
      <c r="B24" s="280"/>
      <c r="C24" s="280"/>
      <c r="D24" s="280"/>
      <c r="E24" s="280"/>
      <c r="F24" s="280"/>
      <c r="G24" s="280"/>
      <c r="H24" s="280"/>
    </row>
  </sheetData>
  <mergeCells count="31">
    <mergeCell ref="G9:H9"/>
    <mergeCell ref="F1:H1"/>
    <mergeCell ref="B4:G6"/>
    <mergeCell ref="H4:H6"/>
    <mergeCell ref="B7:H7"/>
    <mergeCell ref="G8:H8"/>
    <mergeCell ref="B8:E8"/>
    <mergeCell ref="B9:E9"/>
    <mergeCell ref="G10:H10"/>
    <mergeCell ref="G11:H11"/>
    <mergeCell ref="G12:H12"/>
    <mergeCell ref="B23:H23"/>
    <mergeCell ref="G18:H18"/>
    <mergeCell ref="G19:H19"/>
    <mergeCell ref="B18:F18"/>
    <mergeCell ref="B19:F19"/>
    <mergeCell ref="G16:H16"/>
    <mergeCell ref="G17:H17"/>
    <mergeCell ref="B17:F17"/>
    <mergeCell ref="B10:E10"/>
    <mergeCell ref="B11:E11"/>
    <mergeCell ref="B12:E12"/>
    <mergeCell ref="B24:H24"/>
    <mergeCell ref="B21:H21"/>
    <mergeCell ref="B13:F13"/>
    <mergeCell ref="G13:H13"/>
    <mergeCell ref="G14:H14"/>
    <mergeCell ref="B14:F14"/>
    <mergeCell ref="B15:F15"/>
    <mergeCell ref="G15:H15"/>
    <mergeCell ref="B16:F16"/>
  </mergeCells>
  <printOptions horizontalCentered="1"/>
  <pageMargins left="0.43307086614173229" right="0.31496062992125984" top="0.43307086614173229" bottom="0.62992125984251968" header="0.35433070866141736" footer="0.31496062992125984"/>
  <pageSetup paperSize="9" scale="78" firstPageNumber="31" fitToHeight="0" orientation="portrait" cellComments="asDisplayed" useFirstPageNumber="1" r:id="rId1"/>
  <headerFooter>
    <oddHeader xml:space="preserve">&amp;R&amp;"Arial,Bold Italic"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B1:H74"/>
  <sheetViews>
    <sheetView view="pageBreakPreview" zoomScaleNormal="125" zoomScaleSheetLayoutView="100" zoomScalePageLayoutView="125" workbookViewId="0">
      <selection activeCell="E18" sqref="E18"/>
    </sheetView>
  </sheetViews>
  <sheetFormatPr defaultColWidth="6.90625" defaultRowHeight="12.5" x14ac:dyDescent="0.25"/>
  <cols>
    <col min="1" max="1" width="0.90625" style="1" customWidth="1"/>
    <col min="2" max="2" width="11.6328125" style="36" customWidth="1"/>
    <col min="3" max="3" width="45.6328125" style="3" customWidth="1"/>
    <col min="4" max="4" width="13.6328125" style="4" customWidth="1"/>
    <col min="5" max="5" width="15.6328125" style="4" customWidth="1"/>
    <col min="6" max="6" width="15.6328125" style="1" customWidth="1"/>
    <col min="7" max="7" width="15.6328125" style="5" customWidth="1"/>
    <col min="8" max="8" width="0.90625" style="5" customWidth="1"/>
    <col min="9" max="16384" width="6.90625" style="1"/>
  </cols>
  <sheetData>
    <row r="1" spans="2:8" ht="13" x14ac:dyDescent="0.25">
      <c r="B1" s="2" t="str">
        <f>Client1</f>
        <v>Province of KwaZulu-Natal</v>
      </c>
      <c r="E1" s="245" t="str">
        <f>"Contract No. "&amp;ContractNo</f>
        <v>Contract No. ZNB01544/00000/00/HOD/INF/22/T</v>
      </c>
      <c r="F1" s="245"/>
      <c r="G1" s="245"/>
    </row>
    <row r="2" spans="2:8" ht="13" x14ac:dyDescent="0.25">
      <c r="B2" s="78" t="str">
        <f>Client2</f>
        <v>Department of Transport</v>
      </c>
    </row>
    <row r="3" spans="2:8" x14ac:dyDescent="0.25">
      <c r="B3" s="69"/>
      <c r="C3" s="69"/>
      <c r="D3" s="70"/>
      <c r="E3" s="70"/>
      <c r="F3" s="71"/>
      <c r="G3" s="79"/>
    </row>
    <row r="4" spans="2:8" ht="13" x14ac:dyDescent="0.25">
      <c r="B4" s="235" t="s">
        <v>8</v>
      </c>
      <c r="C4" s="236"/>
      <c r="D4" s="236"/>
      <c r="E4" s="236"/>
      <c r="F4" s="236"/>
      <c r="G4" s="242" t="str">
        <f>"CHAPTER "&amp;B10</f>
        <v>CHAPTER C1.3</v>
      </c>
      <c r="H4" s="6"/>
    </row>
    <row r="5" spans="2:8" ht="7.5" customHeight="1" x14ac:dyDescent="0.25">
      <c r="B5" s="238" t="str">
        <f>ContractDescription</f>
        <v>THE CONSTRUCTION OF THE WHITE MFOLOZI RIVER BRIDGE NO.3600 AND GRAVEL LINK ROAD D2047 FROM KM 7.318 TO KM 14.300 IN THE ZULULAND DISTRICT UNDER EMPANGENI REGION</v>
      </c>
      <c r="C5" s="239"/>
      <c r="D5" s="239"/>
      <c r="E5" s="239"/>
      <c r="F5" s="239"/>
      <c r="G5" s="243"/>
      <c r="H5" s="8"/>
    </row>
    <row r="6" spans="2:8" ht="12.75" customHeight="1" x14ac:dyDescent="0.25">
      <c r="B6" s="238"/>
      <c r="C6" s="239"/>
      <c r="D6" s="239"/>
      <c r="E6" s="239"/>
      <c r="F6" s="239"/>
      <c r="G6" s="243"/>
      <c r="H6" s="8"/>
    </row>
    <row r="7" spans="2:8" ht="7.5" customHeight="1" x14ac:dyDescent="0.25">
      <c r="B7" s="240"/>
      <c r="C7" s="241"/>
      <c r="D7" s="241"/>
      <c r="E7" s="241"/>
      <c r="F7" s="241"/>
      <c r="G7" s="244"/>
      <c r="H7" s="8"/>
    </row>
    <row r="8" spans="2:8" s="9" customFormat="1" ht="24.9" customHeight="1" x14ac:dyDescent="0.25">
      <c r="B8" s="10" t="s">
        <v>0</v>
      </c>
      <c r="C8" s="11" t="s">
        <v>1</v>
      </c>
      <c r="D8" s="11" t="s">
        <v>2</v>
      </c>
      <c r="E8" s="11" t="s">
        <v>3</v>
      </c>
      <c r="F8" s="11" t="s">
        <v>4</v>
      </c>
      <c r="G8" s="11" t="s">
        <v>5</v>
      </c>
      <c r="H8" s="12"/>
    </row>
    <row r="9" spans="2:8" x14ac:dyDescent="0.25">
      <c r="B9" s="50"/>
      <c r="C9" s="14"/>
      <c r="D9" s="15"/>
      <c r="E9" s="15"/>
      <c r="F9" s="16"/>
      <c r="G9" s="17" t="str">
        <f t="shared" ref="G9:G14" si="0">IF(D9="","",E9*F9)</f>
        <v/>
      </c>
      <c r="H9" s="18"/>
    </row>
    <row r="10" spans="2:8" ht="26" x14ac:dyDescent="0.25">
      <c r="B10" s="65" t="s">
        <v>59</v>
      </c>
      <c r="C10" s="19" t="s">
        <v>60</v>
      </c>
      <c r="D10" s="21"/>
      <c r="E10" s="21"/>
      <c r="F10" s="40"/>
      <c r="G10" s="24" t="str">
        <f t="shared" si="0"/>
        <v/>
      </c>
      <c r="H10" s="41"/>
    </row>
    <row r="11" spans="2:8" x14ac:dyDescent="0.25">
      <c r="B11" s="50"/>
      <c r="C11" s="14"/>
      <c r="D11" s="21"/>
      <c r="E11" s="21"/>
      <c r="F11" s="40"/>
      <c r="G11" s="24" t="str">
        <f t="shared" si="0"/>
        <v/>
      </c>
      <c r="H11" s="41"/>
    </row>
    <row r="12" spans="2:8" x14ac:dyDescent="0.25">
      <c r="B12" s="50" t="s">
        <v>61</v>
      </c>
      <c r="C12" s="14" t="s">
        <v>62</v>
      </c>
      <c r="D12" s="21"/>
      <c r="E12" s="21"/>
      <c r="F12" s="40"/>
      <c r="G12" s="24" t="str">
        <f t="shared" si="0"/>
        <v/>
      </c>
      <c r="H12" s="41"/>
    </row>
    <row r="13" spans="2:8" x14ac:dyDescent="0.25">
      <c r="B13" s="50"/>
      <c r="C13" s="14"/>
      <c r="D13" s="21"/>
      <c r="E13" s="21"/>
      <c r="F13" s="40"/>
      <c r="G13" s="24" t="str">
        <f t="shared" si="0"/>
        <v/>
      </c>
      <c r="H13" s="41"/>
    </row>
    <row r="14" spans="2:8" x14ac:dyDescent="0.25">
      <c r="B14" s="50" t="s">
        <v>63</v>
      </c>
      <c r="C14" s="14" t="s">
        <v>65</v>
      </c>
      <c r="D14" s="21" t="s">
        <v>11</v>
      </c>
      <c r="E14" s="22">
        <v>1</v>
      </c>
      <c r="F14" s="23"/>
      <c r="G14" s="24"/>
      <c r="H14" s="42"/>
    </row>
    <row r="15" spans="2:8" x14ac:dyDescent="0.25">
      <c r="B15" s="50"/>
      <c r="C15" s="14"/>
      <c r="D15" s="21"/>
      <c r="E15" s="22"/>
      <c r="F15" s="23"/>
      <c r="G15" s="24"/>
      <c r="H15" s="42"/>
    </row>
    <row r="16" spans="2:8" x14ac:dyDescent="0.25">
      <c r="B16" s="50" t="s">
        <v>64</v>
      </c>
      <c r="C16" s="14" t="s">
        <v>66</v>
      </c>
      <c r="D16" s="21" t="s">
        <v>19</v>
      </c>
      <c r="E16" s="22">
        <v>20</v>
      </c>
      <c r="F16" s="23"/>
      <c r="G16" s="24"/>
      <c r="H16" s="42"/>
    </row>
    <row r="17" spans="2:8" x14ac:dyDescent="0.25">
      <c r="B17" s="50"/>
      <c r="C17" s="14"/>
      <c r="D17" s="21"/>
      <c r="E17" s="22"/>
      <c r="F17" s="40"/>
      <c r="G17" s="24"/>
      <c r="H17" s="42"/>
    </row>
    <row r="18" spans="2:8" ht="14.5" x14ac:dyDescent="0.25">
      <c r="B18" s="50" t="s">
        <v>67</v>
      </c>
      <c r="C18" s="14" t="s">
        <v>68</v>
      </c>
      <c r="D18" s="21" t="s">
        <v>69</v>
      </c>
      <c r="E18" s="120">
        <v>11.75</v>
      </c>
      <c r="F18" s="23"/>
      <c r="G18" s="24"/>
      <c r="H18" s="42"/>
    </row>
    <row r="19" spans="2:8" x14ac:dyDescent="0.25">
      <c r="B19" s="50"/>
      <c r="C19" s="14"/>
      <c r="D19" s="21"/>
      <c r="E19" s="22"/>
      <c r="F19" s="40"/>
      <c r="G19" s="24" t="str">
        <f>IF(D19="","",E19*F19)</f>
        <v/>
      </c>
      <c r="H19" s="41"/>
    </row>
    <row r="20" spans="2:8" x14ac:dyDescent="0.25">
      <c r="B20" s="50"/>
      <c r="C20" s="14"/>
      <c r="D20" s="21"/>
      <c r="E20" s="22"/>
      <c r="F20" s="43"/>
      <c r="G20" s="24"/>
      <c r="H20" s="41"/>
    </row>
    <row r="21" spans="2:8" x14ac:dyDescent="0.25">
      <c r="B21" s="50"/>
      <c r="C21" s="14"/>
      <c r="D21" s="21"/>
      <c r="E21" s="22"/>
      <c r="F21" s="40"/>
      <c r="G21" s="24" t="str">
        <f>IF(D21="","",E21*F21)</f>
        <v/>
      </c>
      <c r="H21" s="44"/>
    </row>
    <row r="22" spans="2:8" x14ac:dyDescent="0.25">
      <c r="B22" s="50"/>
      <c r="C22" s="14"/>
      <c r="D22" s="21"/>
      <c r="E22" s="21"/>
      <c r="F22" s="39"/>
      <c r="G22" s="24"/>
      <c r="H22" s="41"/>
    </row>
    <row r="23" spans="2:8" x14ac:dyDescent="0.25">
      <c r="B23" s="50"/>
      <c r="C23" s="14"/>
      <c r="D23" s="21"/>
      <c r="E23" s="21"/>
      <c r="F23" s="39"/>
      <c r="G23" s="24"/>
      <c r="H23" s="41"/>
    </row>
    <row r="24" spans="2:8" x14ac:dyDescent="0.25">
      <c r="B24" s="50"/>
      <c r="C24" s="14"/>
      <c r="D24" s="21"/>
      <c r="E24" s="21"/>
      <c r="F24" s="39"/>
      <c r="G24" s="24"/>
      <c r="H24" s="41"/>
    </row>
    <row r="25" spans="2:8" x14ac:dyDescent="0.25">
      <c r="B25" s="50"/>
      <c r="C25" s="14"/>
      <c r="D25" s="21"/>
      <c r="E25" s="21"/>
      <c r="F25" s="39"/>
      <c r="G25" s="24"/>
      <c r="H25" s="41"/>
    </row>
    <row r="26" spans="2:8" x14ac:dyDescent="0.25">
      <c r="B26" s="50"/>
      <c r="C26" s="14"/>
      <c r="D26" s="21"/>
      <c r="E26" s="21"/>
      <c r="F26" s="39"/>
      <c r="G26" s="24"/>
      <c r="H26" s="41"/>
    </row>
    <row r="27" spans="2:8" x14ac:dyDescent="0.25">
      <c r="B27" s="50"/>
      <c r="C27" s="14"/>
      <c r="D27" s="21"/>
      <c r="E27" s="21"/>
      <c r="F27" s="39"/>
      <c r="G27" s="24"/>
      <c r="H27" s="41"/>
    </row>
    <row r="28" spans="2:8" x14ac:dyDescent="0.25">
      <c r="B28" s="50"/>
      <c r="C28" s="14"/>
      <c r="D28" s="21"/>
      <c r="E28" s="21"/>
      <c r="F28" s="39"/>
      <c r="G28" s="24"/>
      <c r="H28" s="41"/>
    </row>
    <row r="29" spans="2:8" x14ac:dyDescent="0.25">
      <c r="B29" s="50"/>
      <c r="C29" s="14"/>
      <c r="D29" s="21"/>
      <c r="E29" s="21"/>
      <c r="F29" s="39"/>
      <c r="G29" s="24"/>
      <c r="H29" s="41"/>
    </row>
    <row r="30" spans="2:8" x14ac:dyDescent="0.25">
      <c r="B30" s="50"/>
      <c r="C30" s="14"/>
      <c r="D30" s="21"/>
      <c r="E30" s="21"/>
      <c r="F30" s="39"/>
      <c r="G30" s="24"/>
      <c r="H30" s="41"/>
    </row>
    <row r="31" spans="2:8" x14ac:dyDescent="0.25">
      <c r="B31" s="50"/>
      <c r="C31" s="14"/>
      <c r="D31" s="21"/>
      <c r="E31" s="21"/>
      <c r="F31" s="39"/>
      <c r="G31" s="24"/>
      <c r="H31" s="41"/>
    </row>
    <row r="32" spans="2:8" x14ac:dyDescent="0.25">
      <c r="B32" s="50"/>
      <c r="C32" s="14"/>
      <c r="D32" s="21"/>
      <c r="E32" s="21"/>
      <c r="F32" s="39"/>
      <c r="G32" s="24"/>
      <c r="H32" s="41"/>
    </row>
    <row r="33" spans="2:8" x14ac:dyDescent="0.25">
      <c r="B33" s="50"/>
      <c r="C33" s="14"/>
      <c r="D33" s="21"/>
      <c r="E33" s="21"/>
      <c r="F33" s="39"/>
      <c r="G33" s="24"/>
      <c r="H33" s="41"/>
    </row>
    <row r="34" spans="2:8" x14ac:dyDescent="0.25">
      <c r="B34" s="50"/>
      <c r="C34" s="14"/>
      <c r="D34" s="21"/>
      <c r="E34" s="21"/>
      <c r="F34" s="39"/>
      <c r="G34" s="24"/>
      <c r="H34" s="41"/>
    </row>
    <row r="35" spans="2:8" x14ac:dyDescent="0.25">
      <c r="B35" s="50"/>
      <c r="C35" s="14"/>
      <c r="D35" s="21"/>
      <c r="E35" s="21"/>
      <c r="F35" s="39"/>
      <c r="G35" s="24"/>
      <c r="H35" s="41"/>
    </row>
    <row r="36" spans="2:8" x14ac:dyDescent="0.25">
      <c r="B36" s="50"/>
      <c r="C36" s="14"/>
      <c r="D36" s="21"/>
      <c r="E36" s="21"/>
      <c r="F36" s="39"/>
      <c r="G36" s="24"/>
      <c r="H36" s="41"/>
    </row>
    <row r="37" spans="2:8" x14ac:dyDescent="0.25">
      <c r="B37" s="50"/>
      <c r="C37" s="14"/>
      <c r="D37" s="21"/>
      <c r="E37" s="21"/>
      <c r="F37" s="39"/>
      <c r="G37" s="24"/>
      <c r="H37" s="41"/>
    </row>
    <row r="38" spans="2:8" x14ac:dyDescent="0.25">
      <c r="B38" s="50"/>
      <c r="C38" s="14"/>
      <c r="D38" s="21"/>
      <c r="E38" s="21"/>
      <c r="F38" s="39"/>
      <c r="G38" s="24"/>
      <c r="H38" s="41"/>
    </row>
    <row r="39" spans="2:8" x14ac:dyDescent="0.25">
      <c r="B39" s="50"/>
      <c r="C39" s="14"/>
      <c r="D39" s="21"/>
      <c r="E39" s="21"/>
      <c r="F39" s="39"/>
      <c r="G39" s="24"/>
      <c r="H39" s="41"/>
    </row>
    <row r="40" spans="2:8" x14ac:dyDescent="0.25">
      <c r="B40" s="50"/>
      <c r="C40" s="14"/>
      <c r="D40" s="21"/>
      <c r="E40" s="21"/>
      <c r="F40" s="39"/>
      <c r="G40" s="24"/>
      <c r="H40" s="41"/>
    </row>
    <row r="41" spans="2:8" x14ac:dyDescent="0.25">
      <c r="B41" s="50"/>
      <c r="C41" s="14"/>
      <c r="D41" s="21"/>
      <c r="E41" s="21"/>
      <c r="F41" s="39"/>
      <c r="G41" s="24"/>
      <c r="H41" s="41"/>
    </row>
    <row r="42" spans="2:8" x14ac:dyDescent="0.25">
      <c r="B42" s="50"/>
      <c r="C42" s="14"/>
      <c r="D42" s="21"/>
      <c r="E42" s="21"/>
      <c r="F42" s="39"/>
      <c r="G42" s="24"/>
      <c r="H42" s="41"/>
    </row>
    <row r="43" spans="2:8" x14ac:dyDescent="0.25">
      <c r="B43" s="50"/>
      <c r="C43" s="14"/>
      <c r="D43" s="21"/>
      <c r="E43" s="21"/>
      <c r="F43" s="39"/>
      <c r="G43" s="24"/>
      <c r="H43" s="41"/>
    </row>
    <row r="44" spans="2:8" x14ac:dyDescent="0.25">
      <c r="B44" s="50"/>
      <c r="C44" s="14"/>
      <c r="D44" s="21"/>
      <c r="E44" s="21"/>
      <c r="F44" s="39"/>
      <c r="G44" s="24"/>
      <c r="H44" s="41"/>
    </row>
    <row r="45" spans="2:8" x14ac:dyDescent="0.25">
      <c r="B45" s="50"/>
      <c r="C45" s="14"/>
      <c r="D45" s="21"/>
      <c r="E45" s="21"/>
      <c r="F45" s="39"/>
      <c r="G45" s="24"/>
      <c r="H45" s="41"/>
    </row>
    <row r="46" spans="2:8" x14ac:dyDescent="0.25">
      <c r="B46" s="50"/>
      <c r="C46" s="14"/>
      <c r="D46" s="21"/>
      <c r="E46" s="21"/>
      <c r="F46" s="39"/>
      <c r="G46" s="24"/>
      <c r="H46" s="41"/>
    </row>
    <row r="47" spans="2:8" x14ac:dyDescent="0.25">
      <c r="B47" s="50"/>
      <c r="C47" s="14"/>
      <c r="D47" s="21"/>
      <c r="E47" s="21"/>
      <c r="F47" s="39"/>
      <c r="G47" s="24"/>
      <c r="H47" s="41"/>
    </row>
    <row r="48" spans="2:8" x14ac:dyDescent="0.25">
      <c r="B48" s="50"/>
      <c r="C48" s="14"/>
      <c r="D48" s="21"/>
      <c r="E48" s="21"/>
      <c r="F48" s="39"/>
      <c r="G48" s="24"/>
      <c r="H48" s="41"/>
    </row>
    <row r="49" spans="2:8" x14ac:dyDescent="0.25">
      <c r="B49" s="50"/>
      <c r="C49" s="14"/>
      <c r="D49" s="21"/>
      <c r="E49" s="21"/>
      <c r="F49" s="39"/>
      <c r="G49" s="24"/>
      <c r="H49" s="41"/>
    </row>
    <row r="50" spans="2:8" x14ac:dyDescent="0.25">
      <c r="B50" s="50"/>
      <c r="C50" s="14"/>
      <c r="D50" s="21"/>
      <c r="E50" s="21"/>
      <c r="F50" s="39"/>
      <c r="G50" s="24"/>
      <c r="H50" s="41"/>
    </row>
    <row r="51" spans="2:8" x14ac:dyDescent="0.25">
      <c r="B51" s="50"/>
      <c r="C51" s="14"/>
      <c r="D51" s="21"/>
      <c r="E51" s="21"/>
      <c r="F51" s="39"/>
      <c r="G51" s="24"/>
      <c r="H51" s="41"/>
    </row>
    <row r="52" spans="2:8" x14ac:dyDescent="0.25">
      <c r="B52" s="50"/>
      <c r="C52" s="14"/>
      <c r="D52" s="21"/>
      <c r="E52" s="21"/>
      <c r="F52" s="39"/>
      <c r="G52" s="24"/>
      <c r="H52" s="41"/>
    </row>
    <row r="53" spans="2:8" x14ac:dyDescent="0.25">
      <c r="B53" s="50"/>
      <c r="C53" s="14"/>
      <c r="D53" s="21"/>
      <c r="E53" s="21"/>
      <c r="F53" s="39"/>
      <c r="G53" s="24"/>
      <c r="H53" s="41"/>
    </row>
    <row r="54" spans="2:8" x14ac:dyDescent="0.25">
      <c r="B54" s="50"/>
      <c r="C54" s="14"/>
      <c r="D54" s="21"/>
      <c r="E54" s="21"/>
      <c r="F54" s="39"/>
      <c r="G54" s="24"/>
      <c r="H54" s="41"/>
    </row>
    <row r="55" spans="2:8" x14ac:dyDescent="0.25">
      <c r="B55" s="50"/>
      <c r="C55" s="14"/>
      <c r="D55" s="21"/>
      <c r="E55" s="21"/>
      <c r="F55" s="39"/>
      <c r="G55" s="24"/>
      <c r="H55" s="41"/>
    </row>
    <row r="56" spans="2:8" x14ac:dyDescent="0.25">
      <c r="B56" s="50"/>
      <c r="C56" s="14"/>
      <c r="D56" s="21"/>
      <c r="E56" s="21"/>
      <c r="F56" s="39"/>
      <c r="G56" s="24"/>
      <c r="H56" s="41"/>
    </row>
    <row r="57" spans="2:8" x14ac:dyDescent="0.25">
      <c r="B57" s="50"/>
      <c r="C57" s="14"/>
      <c r="D57" s="21"/>
      <c r="E57" s="21"/>
      <c r="F57" s="39"/>
      <c r="G57" s="24"/>
      <c r="H57" s="41"/>
    </row>
    <row r="58" spans="2:8" x14ac:dyDescent="0.25">
      <c r="B58" s="50"/>
      <c r="C58" s="14"/>
      <c r="D58" s="21"/>
      <c r="E58" s="21"/>
      <c r="F58" s="39"/>
      <c r="G58" s="24"/>
      <c r="H58" s="41"/>
    </row>
    <row r="59" spans="2:8" x14ac:dyDescent="0.25">
      <c r="B59" s="50"/>
      <c r="C59" s="14"/>
      <c r="D59" s="21"/>
      <c r="E59" s="21"/>
      <c r="F59" s="39"/>
      <c r="G59" s="24"/>
      <c r="H59" s="41"/>
    </row>
    <row r="60" spans="2:8" x14ac:dyDescent="0.25">
      <c r="B60" s="50"/>
      <c r="C60" s="14"/>
      <c r="D60" s="21"/>
      <c r="E60" s="21"/>
      <c r="F60" s="39"/>
      <c r="G60" s="24"/>
      <c r="H60" s="41"/>
    </row>
    <row r="61" spans="2:8" x14ac:dyDescent="0.25">
      <c r="B61" s="50"/>
      <c r="C61" s="14"/>
      <c r="D61" s="21"/>
      <c r="E61" s="21"/>
      <c r="F61" s="39"/>
      <c r="G61" s="24"/>
      <c r="H61" s="41"/>
    </row>
    <row r="62" spans="2:8" x14ac:dyDescent="0.25">
      <c r="B62" s="50"/>
      <c r="C62" s="14"/>
      <c r="D62" s="21"/>
      <c r="E62" s="21"/>
      <c r="F62" s="39"/>
      <c r="G62" s="24"/>
      <c r="H62" s="41"/>
    </row>
    <row r="63" spans="2:8" x14ac:dyDescent="0.25">
      <c r="B63" s="50"/>
      <c r="C63" s="14"/>
      <c r="D63" s="21"/>
      <c r="E63" s="21"/>
      <c r="F63" s="39"/>
      <c r="G63" s="24"/>
      <c r="H63" s="41"/>
    </row>
    <row r="64" spans="2:8" x14ac:dyDescent="0.25">
      <c r="B64" s="50"/>
      <c r="C64" s="14"/>
      <c r="D64" s="21"/>
      <c r="E64" s="21"/>
      <c r="F64" s="39"/>
      <c r="G64" s="24"/>
      <c r="H64" s="41"/>
    </row>
    <row r="65" spans="2:8" x14ac:dyDescent="0.25">
      <c r="B65" s="50"/>
      <c r="C65" s="14"/>
      <c r="D65" s="21"/>
      <c r="E65" s="21"/>
      <c r="F65" s="39"/>
      <c r="G65" s="24"/>
      <c r="H65" s="41"/>
    </row>
    <row r="66" spans="2:8" x14ac:dyDescent="0.25">
      <c r="B66" s="50"/>
      <c r="C66" s="14"/>
      <c r="D66" s="21"/>
      <c r="E66" s="21"/>
      <c r="F66" s="39"/>
      <c r="G66" s="24"/>
      <c r="H66" s="41"/>
    </row>
    <row r="67" spans="2:8" x14ac:dyDescent="0.25">
      <c r="B67" s="50"/>
      <c r="C67" s="14"/>
      <c r="D67" s="21"/>
      <c r="E67" s="21"/>
      <c r="F67" s="39"/>
      <c r="G67" s="24"/>
      <c r="H67" s="41"/>
    </row>
    <row r="68" spans="2:8" x14ac:dyDescent="0.25">
      <c r="B68" s="50"/>
      <c r="C68" s="14"/>
      <c r="D68" s="21"/>
      <c r="E68" s="21"/>
      <c r="F68" s="39"/>
      <c r="G68" s="24"/>
      <c r="H68" s="41"/>
    </row>
    <row r="69" spans="2:8" x14ac:dyDescent="0.25">
      <c r="B69" s="50"/>
      <c r="C69" s="14"/>
      <c r="D69" s="21"/>
      <c r="E69" s="21"/>
      <c r="F69" s="39"/>
      <c r="G69" s="24"/>
      <c r="H69" s="41"/>
    </row>
    <row r="70" spans="2:8" x14ac:dyDescent="0.25">
      <c r="B70" s="50"/>
      <c r="C70" s="14"/>
      <c r="D70" s="21"/>
      <c r="E70" s="21"/>
      <c r="F70" s="39"/>
      <c r="G70" s="24"/>
      <c r="H70" s="41"/>
    </row>
    <row r="71" spans="2:8" x14ac:dyDescent="0.25">
      <c r="B71" s="50"/>
      <c r="C71" s="14"/>
      <c r="D71" s="21"/>
      <c r="E71" s="21"/>
      <c r="F71" s="39"/>
      <c r="G71" s="24"/>
      <c r="H71" s="41"/>
    </row>
    <row r="72" spans="2:8" x14ac:dyDescent="0.25">
      <c r="B72" s="50"/>
      <c r="C72" s="14"/>
      <c r="D72" s="21"/>
      <c r="E72" s="21"/>
      <c r="F72" s="39"/>
      <c r="G72" s="24"/>
      <c r="H72" s="41"/>
    </row>
    <row r="73" spans="2:8" x14ac:dyDescent="0.25">
      <c r="B73" s="50"/>
      <c r="C73" s="14"/>
      <c r="D73" s="21"/>
      <c r="E73" s="21"/>
      <c r="F73" s="39"/>
      <c r="G73" s="24"/>
      <c r="H73" s="41"/>
    </row>
    <row r="74" spans="2:8" s="29" customFormat="1" ht="24.9" customHeight="1" x14ac:dyDescent="0.25">
      <c r="B74" s="30" t="str">
        <f>B10</f>
        <v>C1.3</v>
      </c>
      <c r="C74" s="31" t="s">
        <v>364</v>
      </c>
      <c r="D74" s="32"/>
      <c r="E74" s="33"/>
      <c r="F74" s="32"/>
      <c r="G74" s="34"/>
      <c r="H74" s="35"/>
    </row>
  </sheetData>
  <mergeCells count="4">
    <mergeCell ref="E1:G1"/>
    <mergeCell ref="B5:F7"/>
    <mergeCell ref="G4:G7"/>
    <mergeCell ref="B4:F4"/>
  </mergeCells>
  <phoneticPr fontId="23" type="noConversion"/>
  <printOptions horizontalCentered="1"/>
  <pageMargins left="0.43307086614173229" right="0.31496062992125984" top="0.43307086614173229" bottom="0.62992125984251968" header="0.35433070866141736" footer="0.31496062992125984"/>
  <pageSetup paperSize="9" scale="81" firstPageNumber="31" fitToHeight="0" orientation="portrait" cellComments="asDisplayed" useFirstPageNumber="1" r:id="rId1"/>
  <headerFooter>
    <oddHeader xml:space="preserve">&amp;R&amp;"Arial,Bold Italic"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B1:H131"/>
  <sheetViews>
    <sheetView view="pageBreakPreview" zoomScaleNormal="100" zoomScaleSheetLayoutView="100" zoomScalePageLayoutView="125" workbookViewId="0">
      <selection activeCell="G87" sqref="G87"/>
    </sheetView>
  </sheetViews>
  <sheetFormatPr defaultColWidth="6.90625" defaultRowHeight="12.5" x14ac:dyDescent="0.25"/>
  <cols>
    <col min="1" max="1" width="0.90625" style="1" customWidth="1"/>
    <col min="2" max="2" width="11.6328125" style="36" customWidth="1"/>
    <col min="3" max="3" width="45.6328125" style="3" customWidth="1"/>
    <col min="4" max="4" width="13.6328125" style="4" customWidth="1"/>
    <col min="5" max="5" width="15.6328125" style="4" customWidth="1"/>
    <col min="6" max="6" width="15.6328125" style="1" customWidth="1"/>
    <col min="7" max="7" width="15.6328125" style="5" customWidth="1"/>
    <col min="8" max="8" width="0.90625" style="5" customWidth="1"/>
    <col min="9" max="16384" width="6.90625" style="1"/>
  </cols>
  <sheetData>
    <row r="1" spans="2:8" ht="13" x14ac:dyDescent="0.25">
      <c r="B1" s="2" t="str">
        <f>Client1</f>
        <v>Province of KwaZulu-Natal</v>
      </c>
      <c r="E1" s="245" t="str">
        <f>"Contract No. "&amp;ContractNo</f>
        <v>Contract No. ZNB01544/00000/00/HOD/INF/22/T</v>
      </c>
      <c r="F1" s="245"/>
      <c r="G1" s="245"/>
    </row>
    <row r="2" spans="2:8" ht="13" x14ac:dyDescent="0.25">
      <c r="B2" s="78" t="str">
        <f>Client2</f>
        <v>Department of Transport</v>
      </c>
    </row>
    <row r="3" spans="2:8" x14ac:dyDescent="0.25">
      <c r="B3" s="69"/>
      <c r="C3" s="69"/>
      <c r="D3" s="70"/>
      <c r="E3" s="70"/>
      <c r="F3" s="71"/>
      <c r="G3" s="79"/>
    </row>
    <row r="4" spans="2:8" ht="13" x14ac:dyDescent="0.25">
      <c r="B4" s="235" t="s">
        <v>8</v>
      </c>
      <c r="C4" s="236"/>
      <c r="D4" s="236"/>
      <c r="E4" s="236"/>
      <c r="F4" s="236"/>
      <c r="G4" s="242" t="str">
        <f>"CHAPTER "&amp;B10</f>
        <v>CHAPTER C1.4</v>
      </c>
      <c r="H4" s="6"/>
    </row>
    <row r="5" spans="2:8" ht="7.5" customHeight="1" x14ac:dyDescent="0.25">
      <c r="B5" s="238" t="str">
        <f>ContractDescription</f>
        <v>THE CONSTRUCTION OF THE WHITE MFOLOZI RIVER BRIDGE NO.3600 AND GRAVEL LINK ROAD D2047 FROM KM 7.318 TO KM 14.300 IN THE ZULULAND DISTRICT UNDER EMPANGENI REGION</v>
      </c>
      <c r="C5" s="239"/>
      <c r="D5" s="239"/>
      <c r="E5" s="239"/>
      <c r="F5" s="239"/>
      <c r="G5" s="243"/>
      <c r="H5" s="8"/>
    </row>
    <row r="6" spans="2:8" ht="12.75" customHeight="1" x14ac:dyDescent="0.25">
      <c r="B6" s="238"/>
      <c r="C6" s="239"/>
      <c r="D6" s="239"/>
      <c r="E6" s="239"/>
      <c r="F6" s="239"/>
      <c r="G6" s="243"/>
      <c r="H6" s="8"/>
    </row>
    <row r="7" spans="2:8" ht="7.5" customHeight="1" x14ac:dyDescent="0.25">
      <c r="B7" s="240"/>
      <c r="C7" s="241"/>
      <c r="D7" s="241"/>
      <c r="E7" s="241"/>
      <c r="F7" s="241"/>
      <c r="G7" s="244"/>
      <c r="H7" s="8"/>
    </row>
    <row r="8" spans="2:8" s="9" customFormat="1" ht="24.9" customHeight="1" x14ac:dyDescent="0.25">
      <c r="B8" s="10" t="s">
        <v>0</v>
      </c>
      <c r="C8" s="11" t="s">
        <v>1</v>
      </c>
      <c r="D8" s="11" t="s">
        <v>2</v>
      </c>
      <c r="E8" s="11" t="s">
        <v>3</v>
      </c>
      <c r="F8" s="11" t="s">
        <v>4</v>
      </c>
      <c r="G8" s="11" t="s">
        <v>5</v>
      </c>
      <c r="H8" s="12"/>
    </row>
    <row r="9" spans="2:8" x14ac:dyDescent="0.25">
      <c r="B9" s="50"/>
      <c r="C9" s="14"/>
      <c r="D9" s="15"/>
      <c r="E9" s="15"/>
      <c r="F9" s="16"/>
      <c r="G9" s="24" t="str">
        <f t="shared" ref="G9:G17" si="0">IF(D9="","",E9*F9)</f>
        <v/>
      </c>
      <c r="H9" s="18"/>
    </row>
    <row r="10" spans="2:8" ht="13" x14ac:dyDescent="0.25">
      <c r="B10" s="65" t="s">
        <v>70</v>
      </c>
      <c r="C10" s="19" t="s">
        <v>71</v>
      </c>
      <c r="D10" s="21"/>
      <c r="E10" s="21"/>
      <c r="F10" s="40"/>
      <c r="G10" s="24" t="str">
        <f t="shared" si="0"/>
        <v/>
      </c>
      <c r="H10" s="41"/>
    </row>
    <row r="11" spans="2:8" x14ac:dyDescent="0.25">
      <c r="B11" s="50"/>
      <c r="C11" s="14"/>
      <c r="D11" s="21"/>
      <c r="E11" s="21"/>
      <c r="F11" s="40"/>
      <c r="G11" s="24" t="str">
        <f t="shared" si="0"/>
        <v/>
      </c>
      <c r="H11" s="41"/>
    </row>
    <row r="12" spans="2:8" x14ac:dyDescent="0.25">
      <c r="B12" s="50" t="s">
        <v>72</v>
      </c>
      <c r="C12" s="14" t="s">
        <v>73</v>
      </c>
      <c r="D12" s="21"/>
      <c r="E12" s="21"/>
      <c r="F12" s="40"/>
      <c r="G12" s="24" t="str">
        <f t="shared" si="0"/>
        <v/>
      </c>
      <c r="H12" s="41"/>
    </row>
    <row r="13" spans="2:8" x14ac:dyDescent="0.25">
      <c r="B13" s="50"/>
      <c r="C13" s="14"/>
      <c r="D13" s="21"/>
      <c r="E13" s="21"/>
      <c r="F13" s="40"/>
      <c r="G13" s="24" t="str">
        <f t="shared" si="0"/>
        <v/>
      </c>
      <c r="H13" s="41"/>
    </row>
    <row r="14" spans="2:8" ht="14.5" x14ac:dyDescent="0.25">
      <c r="B14" s="50" t="s">
        <v>74</v>
      </c>
      <c r="C14" s="14" t="s">
        <v>80</v>
      </c>
      <c r="D14" s="21" t="s">
        <v>69</v>
      </c>
      <c r="E14" s="22">
        <v>80</v>
      </c>
      <c r="F14" s="23"/>
      <c r="G14" s="24"/>
      <c r="H14" s="42"/>
    </row>
    <row r="15" spans="2:8" x14ac:dyDescent="0.25">
      <c r="B15" s="50"/>
      <c r="C15" s="14"/>
      <c r="D15" s="21"/>
      <c r="E15" s="22"/>
      <c r="F15" s="23"/>
      <c r="G15" s="24"/>
      <c r="H15" s="42"/>
    </row>
    <row r="16" spans="2:8" ht="14.5" x14ac:dyDescent="0.25">
      <c r="B16" s="50" t="s">
        <v>75</v>
      </c>
      <c r="C16" s="14" t="s">
        <v>81</v>
      </c>
      <c r="D16" s="21" t="s">
        <v>69</v>
      </c>
      <c r="E16" s="22">
        <v>40</v>
      </c>
      <c r="F16" s="23"/>
      <c r="G16" s="24"/>
      <c r="H16" s="42"/>
    </row>
    <row r="17" spans="2:8" x14ac:dyDescent="0.25">
      <c r="B17" s="50"/>
      <c r="C17" s="14"/>
      <c r="D17" s="21"/>
      <c r="E17" s="22"/>
      <c r="F17" s="23"/>
      <c r="G17" s="24"/>
      <c r="H17" s="42"/>
    </row>
    <row r="18" spans="2:8" ht="14.5" x14ac:dyDescent="0.25">
      <c r="B18" s="50" t="s">
        <v>76</v>
      </c>
      <c r="C18" s="14" t="s">
        <v>82</v>
      </c>
      <c r="D18" s="21" t="s">
        <v>69</v>
      </c>
      <c r="E18" s="22">
        <v>18</v>
      </c>
      <c r="F18" s="23"/>
      <c r="G18" s="24"/>
      <c r="H18" s="41"/>
    </row>
    <row r="19" spans="2:8" x14ac:dyDescent="0.25">
      <c r="B19" s="50"/>
      <c r="C19" s="14"/>
      <c r="D19" s="21"/>
      <c r="E19" s="22"/>
      <c r="F19" s="43"/>
      <c r="G19" s="24"/>
      <c r="H19" s="41"/>
    </row>
    <row r="20" spans="2:8" x14ac:dyDescent="0.25">
      <c r="B20" s="50" t="s">
        <v>77</v>
      </c>
      <c r="C20" s="14" t="s">
        <v>83</v>
      </c>
      <c r="D20" s="21" t="s">
        <v>35</v>
      </c>
      <c r="E20" s="22">
        <v>5</v>
      </c>
      <c r="F20" s="40"/>
      <c r="G20" s="24"/>
      <c r="H20" s="44"/>
    </row>
    <row r="21" spans="2:8" x14ac:dyDescent="0.25">
      <c r="B21" s="50"/>
      <c r="C21" s="14"/>
      <c r="D21" s="21"/>
      <c r="E21" s="22"/>
      <c r="F21" s="40"/>
      <c r="G21" s="24"/>
      <c r="H21" s="44"/>
    </row>
    <row r="22" spans="2:8" x14ac:dyDescent="0.25">
      <c r="B22" s="50" t="s">
        <v>78</v>
      </c>
      <c r="C22" s="14" t="s">
        <v>532</v>
      </c>
      <c r="D22" s="21" t="s">
        <v>35</v>
      </c>
      <c r="E22" s="22">
        <v>6</v>
      </c>
      <c r="F22" s="45"/>
      <c r="G22" s="24"/>
    </row>
    <row r="23" spans="2:8" x14ac:dyDescent="0.25">
      <c r="B23" s="50"/>
      <c r="C23" s="14"/>
      <c r="D23" s="21"/>
      <c r="E23" s="22"/>
      <c r="F23" s="45"/>
      <c r="G23" s="24"/>
    </row>
    <row r="24" spans="2:8" x14ac:dyDescent="0.25">
      <c r="B24" s="50" t="s">
        <v>79</v>
      </c>
      <c r="C24" s="14" t="s">
        <v>84</v>
      </c>
      <c r="D24" s="21" t="s">
        <v>35</v>
      </c>
      <c r="E24" s="22">
        <v>2</v>
      </c>
      <c r="F24" s="39"/>
      <c r="G24" s="24"/>
    </row>
    <row r="25" spans="2:8" x14ac:dyDescent="0.25">
      <c r="B25" s="50"/>
      <c r="C25" s="27"/>
      <c r="D25" s="21"/>
      <c r="E25" s="22"/>
      <c r="F25" s="39"/>
      <c r="G25" s="24"/>
    </row>
    <row r="26" spans="2:8" ht="14.5" x14ac:dyDescent="0.25">
      <c r="B26" s="50" t="s">
        <v>85</v>
      </c>
      <c r="C26" s="14" t="s">
        <v>89</v>
      </c>
      <c r="D26" s="21" t="s">
        <v>69</v>
      </c>
      <c r="E26" s="22">
        <v>6</v>
      </c>
      <c r="F26" s="48"/>
      <c r="G26" s="24"/>
      <c r="H26" s="41"/>
    </row>
    <row r="27" spans="2:8" x14ac:dyDescent="0.25">
      <c r="B27" s="50"/>
      <c r="C27" s="14"/>
      <c r="D27" s="21"/>
      <c r="E27" s="22"/>
      <c r="F27" s="43"/>
      <c r="G27" s="24"/>
      <c r="H27" s="41"/>
    </row>
    <row r="28" spans="2:8" ht="14.5" x14ac:dyDescent="0.25">
      <c r="B28" s="50" t="s">
        <v>86</v>
      </c>
      <c r="C28" s="14" t="s">
        <v>90</v>
      </c>
      <c r="D28" s="21" t="s">
        <v>69</v>
      </c>
      <c r="E28" s="21">
        <v>6</v>
      </c>
      <c r="F28" s="40"/>
      <c r="G28" s="108"/>
      <c r="H28" s="41"/>
    </row>
    <row r="29" spans="2:8" x14ac:dyDescent="0.25">
      <c r="B29" s="50"/>
      <c r="C29" s="14"/>
      <c r="D29" s="21"/>
      <c r="E29" s="21"/>
      <c r="F29" s="40"/>
      <c r="G29" s="24"/>
      <c r="H29" s="41"/>
    </row>
    <row r="30" spans="2:8" ht="14.5" x14ac:dyDescent="0.25">
      <c r="B30" s="50" t="s">
        <v>87</v>
      </c>
      <c r="C30" s="14" t="s">
        <v>447</v>
      </c>
      <c r="D30" s="21" t="s">
        <v>69</v>
      </c>
      <c r="E30" s="21">
        <v>10</v>
      </c>
      <c r="F30" s="40"/>
      <c r="G30" s="24"/>
      <c r="H30" s="41"/>
    </row>
    <row r="31" spans="2:8" x14ac:dyDescent="0.25">
      <c r="B31" s="50"/>
      <c r="C31" s="14"/>
      <c r="D31" s="21"/>
      <c r="E31" s="21"/>
      <c r="F31" s="40"/>
      <c r="G31" s="24"/>
      <c r="H31" s="41"/>
    </row>
    <row r="32" spans="2:8" ht="14.5" x14ac:dyDescent="0.25">
      <c r="B32" s="50" t="s">
        <v>88</v>
      </c>
      <c r="C32" s="14" t="s">
        <v>446</v>
      </c>
      <c r="D32" s="21" t="s">
        <v>69</v>
      </c>
      <c r="E32" s="21">
        <v>4</v>
      </c>
      <c r="F32" s="39"/>
      <c r="G32" s="24"/>
      <c r="H32" s="41"/>
    </row>
    <row r="33" spans="2:8" x14ac:dyDescent="0.25">
      <c r="B33" s="50"/>
      <c r="C33" s="14"/>
      <c r="D33" s="21"/>
      <c r="E33" s="22"/>
      <c r="F33" s="40"/>
      <c r="G33" s="24"/>
      <c r="H33" s="41"/>
    </row>
    <row r="34" spans="2:8" x14ac:dyDescent="0.25">
      <c r="B34" s="50" t="s">
        <v>91</v>
      </c>
      <c r="C34" s="14" t="s">
        <v>92</v>
      </c>
      <c r="D34" s="21"/>
      <c r="E34" s="21"/>
      <c r="F34" s="39"/>
      <c r="G34" s="24"/>
      <c r="H34" s="41"/>
    </row>
    <row r="35" spans="2:8" x14ac:dyDescent="0.25">
      <c r="B35" s="50"/>
      <c r="C35" s="14"/>
      <c r="D35" s="21"/>
      <c r="E35" s="22"/>
      <c r="F35" s="40"/>
      <c r="G35" s="24"/>
      <c r="H35" s="41"/>
    </row>
    <row r="36" spans="2:8" x14ac:dyDescent="0.25">
      <c r="B36" s="50" t="s">
        <v>99</v>
      </c>
      <c r="C36" s="14" t="s">
        <v>93</v>
      </c>
      <c r="D36" s="21" t="s">
        <v>35</v>
      </c>
      <c r="E36" s="21">
        <v>8</v>
      </c>
      <c r="F36" s="39"/>
      <c r="G36" s="24"/>
      <c r="H36" s="41"/>
    </row>
    <row r="37" spans="2:8" x14ac:dyDescent="0.25">
      <c r="B37" s="50"/>
      <c r="C37" s="14"/>
      <c r="D37" s="21"/>
      <c r="E37" s="21"/>
      <c r="F37" s="39"/>
      <c r="G37" s="24"/>
      <c r="H37" s="41"/>
    </row>
    <row r="38" spans="2:8" ht="25" x14ac:dyDescent="0.25">
      <c r="B38" s="50" t="s">
        <v>100</v>
      </c>
      <c r="C38" s="14" t="s">
        <v>94</v>
      </c>
      <c r="D38" s="21" t="s">
        <v>35</v>
      </c>
      <c r="E38" s="21">
        <v>2</v>
      </c>
      <c r="F38" s="48"/>
      <c r="G38" s="24"/>
      <c r="H38" s="41"/>
    </row>
    <row r="39" spans="2:8" x14ac:dyDescent="0.25">
      <c r="B39" s="50"/>
      <c r="C39" s="14"/>
      <c r="D39" s="21"/>
      <c r="E39" s="21"/>
      <c r="F39" s="48"/>
      <c r="G39" s="24"/>
      <c r="H39" s="41"/>
    </row>
    <row r="40" spans="2:8" x14ac:dyDescent="0.25">
      <c r="B40" s="50" t="s">
        <v>101</v>
      </c>
      <c r="C40" s="14" t="s">
        <v>95</v>
      </c>
      <c r="D40" s="21" t="s">
        <v>35</v>
      </c>
      <c r="E40" s="21">
        <v>2</v>
      </c>
      <c r="F40" s="39"/>
      <c r="G40" s="24"/>
      <c r="H40" s="41"/>
    </row>
    <row r="41" spans="2:8" x14ac:dyDescent="0.25">
      <c r="B41" s="50"/>
      <c r="C41" s="14"/>
      <c r="D41" s="21"/>
      <c r="E41" s="21"/>
      <c r="F41" s="39"/>
      <c r="G41" s="24"/>
      <c r="H41" s="41"/>
    </row>
    <row r="42" spans="2:8" x14ac:dyDescent="0.25">
      <c r="B42" s="50" t="s">
        <v>102</v>
      </c>
      <c r="C42" s="14" t="s">
        <v>96</v>
      </c>
      <c r="D42" s="21" t="s">
        <v>35</v>
      </c>
      <c r="E42" s="21">
        <v>1</v>
      </c>
      <c r="F42" s="39"/>
      <c r="G42" s="24"/>
      <c r="H42" s="41"/>
    </row>
    <row r="43" spans="2:8" x14ac:dyDescent="0.25">
      <c r="B43" s="50"/>
      <c r="C43" s="14"/>
      <c r="D43" s="21"/>
      <c r="E43" s="21"/>
      <c r="F43" s="48"/>
      <c r="G43" s="24"/>
      <c r="H43" s="41"/>
    </row>
    <row r="44" spans="2:8" x14ac:dyDescent="0.25">
      <c r="B44" s="50" t="s">
        <v>103</v>
      </c>
      <c r="C44" s="14" t="s">
        <v>97</v>
      </c>
      <c r="D44" s="21" t="s">
        <v>35</v>
      </c>
      <c r="E44" s="21">
        <v>2</v>
      </c>
      <c r="F44" s="39"/>
      <c r="G44" s="24"/>
      <c r="H44" s="41"/>
    </row>
    <row r="45" spans="2:8" x14ac:dyDescent="0.25">
      <c r="B45" s="50"/>
      <c r="C45" s="27"/>
      <c r="D45" s="21"/>
      <c r="E45" s="21"/>
      <c r="F45" s="39"/>
      <c r="G45" s="24"/>
      <c r="H45" s="41"/>
    </row>
    <row r="46" spans="2:8" x14ac:dyDescent="0.25">
      <c r="B46" s="50" t="s">
        <v>104</v>
      </c>
      <c r="C46" s="27" t="s">
        <v>98</v>
      </c>
      <c r="D46" s="21" t="s">
        <v>35</v>
      </c>
      <c r="E46" s="21">
        <v>2</v>
      </c>
      <c r="F46" s="39"/>
      <c r="G46" s="24"/>
      <c r="H46" s="41"/>
    </row>
    <row r="47" spans="2:8" x14ac:dyDescent="0.25">
      <c r="B47" s="50"/>
      <c r="C47" s="27"/>
      <c r="D47" s="21"/>
      <c r="E47" s="21"/>
      <c r="F47" s="39"/>
      <c r="G47" s="24"/>
      <c r="H47" s="41"/>
    </row>
    <row r="48" spans="2:8" x14ac:dyDescent="0.25">
      <c r="B48" s="50" t="s">
        <v>105</v>
      </c>
      <c r="C48" s="27" t="s">
        <v>111</v>
      </c>
      <c r="D48" s="21" t="s">
        <v>35</v>
      </c>
      <c r="E48" s="38">
        <v>1</v>
      </c>
      <c r="F48" s="48"/>
      <c r="G48" s="24"/>
      <c r="H48" s="41"/>
    </row>
    <row r="49" spans="2:8" x14ac:dyDescent="0.25">
      <c r="B49" s="50"/>
      <c r="C49" s="27"/>
      <c r="D49" s="21"/>
      <c r="E49" s="38"/>
      <c r="F49" s="39"/>
      <c r="G49" s="24"/>
      <c r="H49" s="41"/>
    </row>
    <row r="50" spans="2:8" x14ac:dyDescent="0.25">
      <c r="B50" s="50" t="s">
        <v>106</v>
      </c>
      <c r="C50" s="14" t="s">
        <v>112</v>
      </c>
      <c r="D50" s="21" t="s">
        <v>35</v>
      </c>
      <c r="E50" s="21">
        <v>4</v>
      </c>
      <c r="F50" s="39"/>
      <c r="G50" s="24"/>
      <c r="H50" s="41"/>
    </row>
    <row r="51" spans="2:8" x14ac:dyDescent="0.25">
      <c r="B51" s="50"/>
      <c r="C51" s="27"/>
      <c r="D51" s="21"/>
      <c r="E51" s="21"/>
      <c r="F51" s="39"/>
      <c r="G51" s="24" t="str">
        <f t="shared" ref="G43:G58" si="1">IF(D51="","",E51*F51)</f>
        <v/>
      </c>
      <c r="H51" s="41"/>
    </row>
    <row r="52" spans="2:8" x14ac:dyDescent="0.25">
      <c r="B52" s="50" t="s">
        <v>107</v>
      </c>
      <c r="C52" s="27" t="s">
        <v>113</v>
      </c>
      <c r="D52" s="21" t="s">
        <v>35</v>
      </c>
      <c r="E52" s="38">
        <v>4</v>
      </c>
      <c r="F52" s="39"/>
      <c r="G52" s="24"/>
    </row>
    <row r="53" spans="2:8" x14ac:dyDescent="0.25">
      <c r="B53" s="50"/>
      <c r="C53" s="27"/>
      <c r="D53" s="21"/>
      <c r="E53" s="38"/>
      <c r="F53" s="39"/>
      <c r="G53" s="24"/>
    </row>
    <row r="54" spans="2:8" x14ac:dyDescent="0.25">
      <c r="B54" s="50" t="s">
        <v>108</v>
      </c>
      <c r="C54" s="26" t="s">
        <v>114</v>
      </c>
      <c r="D54" s="21" t="s">
        <v>35</v>
      </c>
      <c r="E54" s="38">
        <v>8</v>
      </c>
      <c r="F54" s="39"/>
      <c r="G54" s="24"/>
      <c r="H54" s="41"/>
    </row>
    <row r="55" spans="2:8" x14ac:dyDescent="0.25">
      <c r="B55" s="50"/>
      <c r="C55" s="26"/>
      <c r="D55" s="21"/>
      <c r="E55" s="38"/>
      <c r="F55" s="39"/>
      <c r="G55" s="24"/>
      <c r="H55" s="41"/>
    </row>
    <row r="56" spans="2:8" x14ac:dyDescent="0.25">
      <c r="B56" s="50" t="s">
        <v>109</v>
      </c>
      <c r="C56" s="14" t="s">
        <v>115</v>
      </c>
      <c r="D56" s="21" t="s">
        <v>35</v>
      </c>
      <c r="E56" s="21">
        <v>4</v>
      </c>
      <c r="F56" s="39"/>
      <c r="G56" s="24"/>
      <c r="H56" s="49"/>
    </row>
    <row r="57" spans="2:8" x14ac:dyDescent="0.25">
      <c r="B57" s="50"/>
      <c r="C57" s="14"/>
      <c r="D57" s="21"/>
      <c r="E57" s="21"/>
      <c r="F57" s="39"/>
      <c r="G57" s="24"/>
      <c r="H57" s="49"/>
    </row>
    <row r="58" spans="2:8" x14ac:dyDescent="0.25">
      <c r="B58" s="50" t="s">
        <v>110</v>
      </c>
      <c r="C58" s="14" t="s">
        <v>116</v>
      </c>
      <c r="D58" s="21" t="s">
        <v>35</v>
      </c>
      <c r="E58" s="21">
        <v>10</v>
      </c>
      <c r="F58" s="39"/>
      <c r="G58" s="24"/>
      <c r="H58" s="41"/>
    </row>
    <row r="59" spans="2:8" x14ac:dyDescent="0.25">
      <c r="B59" s="50"/>
      <c r="C59" s="14"/>
      <c r="D59" s="21"/>
      <c r="E59" s="21"/>
      <c r="F59" s="39"/>
      <c r="G59" s="24"/>
    </row>
    <row r="60" spans="2:8" x14ac:dyDescent="0.25">
      <c r="B60" s="50" t="s">
        <v>117</v>
      </c>
      <c r="C60" s="14" t="s">
        <v>120</v>
      </c>
      <c r="D60" s="21" t="s">
        <v>35</v>
      </c>
      <c r="E60" s="21">
        <v>4</v>
      </c>
      <c r="F60" s="39"/>
      <c r="G60" s="24"/>
      <c r="H60" s="41"/>
    </row>
    <row r="61" spans="2:8" x14ac:dyDescent="0.25">
      <c r="B61" s="50"/>
      <c r="C61" s="14"/>
      <c r="D61" s="21"/>
      <c r="E61" s="21"/>
      <c r="F61" s="39"/>
      <c r="G61" s="24"/>
      <c r="H61" s="41"/>
    </row>
    <row r="62" spans="2:8" x14ac:dyDescent="0.25">
      <c r="B62" s="50" t="s">
        <v>118</v>
      </c>
      <c r="C62" s="14" t="s">
        <v>121</v>
      </c>
      <c r="D62" s="21" t="s">
        <v>35</v>
      </c>
      <c r="E62" s="21">
        <v>3</v>
      </c>
      <c r="F62" s="39"/>
      <c r="G62" s="24"/>
      <c r="H62" s="41"/>
    </row>
    <row r="63" spans="2:8" x14ac:dyDescent="0.25">
      <c r="B63" s="50"/>
      <c r="C63" s="14"/>
      <c r="D63" s="21"/>
      <c r="E63" s="21"/>
      <c r="F63" s="39"/>
      <c r="G63" s="24"/>
      <c r="H63" s="49"/>
    </row>
    <row r="64" spans="2:8" x14ac:dyDescent="0.25">
      <c r="B64" s="50" t="s">
        <v>119</v>
      </c>
      <c r="C64" s="14" t="s">
        <v>122</v>
      </c>
      <c r="D64" s="21" t="s">
        <v>35</v>
      </c>
      <c r="E64" s="21">
        <v>2</v>
      </c>
      <c r="F64" s="39"/>
      <c r="G64" s="24"/>
      <c r="H64" s="41"/>
    </row>
    <row r="65" spans="2:8" x14ac:dyDescent="0.25">
      <c r="B65" s="50"/>
      <c r="C65" s="14"/>
      <c r="D65" s="21"/>
      <c r="E65" s="21"/>
      <c r="F65" s="39"/>
      <c r="G65" s="24"/>
      <c r="H65" s="41"/>
    </row>
    <row r="66" spans="2:8" ht="25" x14ac:dyDescent="0.25">
      <c r="B66" s="50" t="s">
        <v>123</v>
      </c>
      <c r="C66" s="14" t="s">
        <v>131</v>
      </c>
      <c r="D66" s="21" t="s">
        <v>336</v>
      </c>
      <c r="E66" s="21">
        <v>1</v>
      </c>
      <c r="F66" s="39">
        <v>10000</v>
      </c>
      <c r="G66" s="24">
        <f t="shared" ref="G66:G68" si="2">IF(D66="","",E66*F66)</f>
        <v>10000</v>
      </c>
      <c r="H66" s="41"/>
    </row>
    <row r="67" spans="2:8" x14ac:dyDescent="0.25">
      <c r="B67" s="50"/>
      <c r="C67" s="14"/>
      <c r="D67" s="21"/>
      <c r="E67" s="21"/>
      <c r="F67" s="39"/>
      <c r="G67" s="24" t="str">
        <f t="shared" si="2"/>
        <v/>
      </c>
      <c r="H67" s="41"/>
    </row>
    <row r="68" spans="2:8" x14ac:dyDescent="0.25">
      <c r="B68" s="50" t="s">
        <v>124</v>
      </c>
      <c r="C68" s="14" t="s">
        <v>132</v>
      </c>
      <c r="D68" s="21" t="s">
        <v>27</v>
      </c>
      <c r="E68" s="104">
        <f>F66</f>
        <v>10000</v>
      </c>
      <c r="F68" s="105"/>
      <c r="G68" s="24"/>
      <c r="H68" s="41"/>
    </row>
    <row r="69" spans="2:8" x14ac:dyDescent="0.25">
      <c r="B69" s="50"/>
      <c r="C69" s="14"/>
      <c r="D69" s="21"/>
      <c r="E69" s="21"/>
      <c r="F69" s="39"/>
      <c r="G69" s="24" t="str">
        <f t="shared" ref="G69" si="3">IF(D69="","",E69*F69)</f>
        <v/>
      </c>
      <c r="H69" s="41"/>
    </row>
    <row r="70" spans="2:8" ht="14.25" customHeight="1" x14ac:dyDescent="0.25">
      <c r="B70" s="50"/>
      <c r="C70" s="14"/>
      <c r="D70" s="21"/>
      <c r="E70" s="21"/>
      <c r="F70" s="39"/>
      <c r="G70" s="24" t="str">
        <f t="shared" ref="G70:G71" si="4">IF(D70="","",E70*F70)</f>
        <v/>
      </c>
      <c r="H70" s="41"/>
    </row>
    <row r="71" spans="2:8" x14ac:dyDescent="0.25">
      <c r="B71" s="50"/>
      <c r="C71" s="14"/>
      <c r="D71" s="21"/>
      <c r="E71" s="21"/>
      <c r="F71" s="39"/>
      <c r="G71" s="24" t="str">
        <f t="shared" si="4"/>
        <v/>
      </c>
      <c r="H71" s="41"/>
    </row>
    <row r="72" spans="2:8" s="29" customFormat="1" ht="20.149999999999999" customHeight="1" x14ac:dyDescent="0.25">
      <c r="B72" s="72" t="str">
        <f>$B$10</f>
        <v>C1.4</v>
      </c>
      <c r="C72" s="31" t="s">
        <v>12</v>
      </c>
      <c r="D72" s="32"/>
      <c r="E72" s="33"/>
      <c r="F72" s="32"/>
      <c r="G72" s="34"/>
      <c r="H72" s="35"/>
    </row>
    <row r="73" spans="2:8" ht="13" x14ac:dyDescent="0.25">
      <c r="B73" s="231" t="str">
        <f>Client1</f>
        <v>Province of KwaZulu-Natal</v>
      </c>
      <c r="C73" s="231"/>
      <c r="D73" s="231"/>
      <c r="E73" s="232" t="str">
        <f>"Contract No. "&amp;ContractNo</f>
        <v>Contract No. ZNB01544/00000/00/HOD/INF/22/T</v>
      </c>
      <c r="F73" s="232"/>
      <c r="G73" s="232"/>
    </row>
    <row r="74" spans="2:8" ht="13" x14ac:dyDescent="0.25">
      <c r="B74" s="231" t="str">
        <f>Client2</f>
        <v>Department of Transport</v>
      </c>
      <c r="C74" s="231"/>
      <c r="D74" s="231"/>
      <c r="E74" s="232"/>
      <c r="F74" s="232"/>
      <c r="G74" s="232"/>
    </row>
    <row r="75" spans="2:8" x14ac:dyDescent="0.25">
      <c r="B75" s="234"/>
      <c r="C75" s="234"/>
      <c r="D75" s="234"/>
      <c r="E75" s="233"/>
      <c r="F75" s="233"/>
      <c r="G75" s="233"/>
    </row>
    <row r="76" spans="2:8" ht="13" x14ac:dyDescent="0.25">
      <c r="B76" s="235" t="s">
        <v>8</v>
      </c>
      <c r="C76" s="236"/>
      <c r="D76" s="236"/>
      <c r="E76" s="236"/>
      <c r="F76" s="236"/>
      <c r="G76" s="237" t="str">
        <f>G4</f>
        <v>CHAPTER C1.4</v>
      </c>
      <c r="H76" s="6"/>
    </row>
    <row r="77" spans="2:8" ht="13" x14ac:dyDescent="0.25">
      <c r="B77" s="238" t="str">
        <f>ContractDescription</f>
        <v>THE CONSTRUCTION OF THE WHITE MFOLOZI RIVER BRIDGE NO.3600 AND GRAVEL LINK ROAD D2047 FROM KM 7.318 TO KM 14.300 IN THE ZULULAND DISTRICT UNDER EMPANGENI REGION</v>
      </c>
      <c r="C77" s="239"/>
      <c r="D77" s="239"/>
      <c r="E77" s="239"/>
      <c r="F77" s="239"/>
      <c r="G77" s="232"/>
      <c r="H77" s="8"/>
    </row>
    <row r="78" spans="2:8" ht="13" x14ac:dyDescent="0.25">
      <c r="B78" s="238"/>
      <c r="C78" s="239"/>
      <c r="D78" s="239"/>
      <c r="E78" s="239"/>
      <c r="F78" s="239"/>
      <c r="G78" s="232"/>
      <c r="H78" s="8"/>
    </row>
    <row r="79" spans="2:8" ht="13" x14ac:dyDescent="0.25">
      <c r="B79" s="240"/>
      <c r="C79" s="241"/>
      <c r="D79" s="241"/>
      <c r="E79" s="241"/>
      <c r="F79" s="241"/>
      <c r="G79" s="233"/>
      <c r="H79" s="8"/>
    </row>
    <row r="80" spans="2:8" s="9" customFormat="1" ht="24.9" customHeight="1" x14ac:dyDescent="0.25">
      <c r="B80" s="66" t="s">
        <v>0</v>
      </c>
      <c r="C80" s="11" t="s">
        <v>1</v>
      </c>
      <c r="D80" s="11" t="s">
        <v>2</v>
      </c>
      <c r="E80" s="11" t="s">
        <v>3</v>
      </c>
      <c r="F80" s="11" t="s">
        <v>4</v>
      </c>
      <c r="G80" s="11" t="s">
        <v>5</v>
      </c>
      <c r="H80" s="12"/>
    </row>
    <row r="81" spans="2:8" s="29" customFormat="1" ht="20.149999999999999" customHeight="1" x14ac:dyDescent="0.25">
      <c r="B81" s="72"/>
      <c r="C81" s="31" t="s">
        <v>28</v>
      </c>
      <c r="D81" s="32"/>
      <c r="E81" s="33"/>
      <c r="F81" s="32"/>
      <c r="G81" s="34"/>
      <c r="H81" s="35"/>
    </row>
    <row r="82" spans="2:8" x14ac:dyDescent="0.25">
      <c r="B82" s="50"/>
      <c r="C82" s="14"/>
      <c r="D82" s="21"/>
      <c r="E82" s="21"/>
      <c r="F82" s="39"/>
      <c r="G82" s="24" t="str">
        <f t="shared" ref="G82:G91" si="5">IF(D82="","",E82*F82)</f>
        <v/>
      </c>
      <c r="H82" s="41"/>
    </row>
    <row r="83" spans="2:8" ht="25" x14ac:dyDescent="0.25">
      <c r="B83" s="50" t="s">
        <v>125</v>
      </c>
      <c r="C83" s="14" t="s">
        <v>140</v>
      </c>
      <c r="D83" s="21" t="s">
        <v>336</v>
      </c>
      <c r="E83" s="21">
        <v>1</v>
      </c>
      <c r="F83" s="39">
        <v>10000</v>
      </c>
      <c r="G83" s="24">
        <f t="shared" si="5"/>
        <v>10000</v>
      </c>
      <c r="H83" s="41"/>
    </row>
    <row r="84" spans="2:8" x14ac:dyDescent="0.25">
      <c r="B84" s="50"/>
      <c r="C84" s="14"/>
      <c r="D84" s="21"/>
      <c r="E84" s="21"/>
      <c r="F84" s="39"/>
      <c r="G84" s="24" t="str">
        <f t="shared" si="5"/>
        <v/>
      </c>
      <c r="H84" s="41"/>
    </row>
    <row r="85" spans="2:8" x14ac:dyDescent="0.25">
      <c r="B85" s="50" t="s">
        <v>126</v>
      </c>
      <c r="C85" s="14" t="s">
        <v>144</v>
      </c>
      <c r="D85" s="21" t="s">
        <v>27</v>
      </c>
      <c r="E85" s="104">
        <f>F83</f>
        <v>10000</v>
      </c>
      <c r="F85" s="105"/>
      <c r="G85" s="24"/>
      <c r="H85" s="41"/>
    </row>
    <row r="86" spans="2:8" x14ac:dyDescent="0.25">
      <c r="B86" s="50"/>
      <c r="C86" s="14"/>
      <c r="D86" s="21"/>
      <c r="E86" s="21"/>
      <c r="F86" s="39"/>
      <c r="G86" s="24" t="str">
        <f t="shared" si="5"/>
        <v/>
      </c>
      <c r="H86" s="41"/>
    </row>
    <row r="87" spans="2:8" ht="25" x14ac:dyDescent="0.25">
      <c r="B87" s="50" t="s">
        <v>127</v>
      </c>
      <c r="C87" s="14" t="s">
        <v>141</v>
      </c>
      <c r="D87" s="21" t="s">
        <v>336</v>
      </c>
      <c r="E87" s="21">
        <v>1</v>
      </c>
      <c r="F87" s="39">
        <v>5000</v>
      </c>
      <c r="G87" s="24">
        <f t="shared" si="5"/>
        <v>5000</v>
      </c>
      <c r="H87" s="41"/>
    </row>
    <row r="88" spans="2:8" x14ac:dyDescent="0.25">
      <c r="B88" s="50"/>
      <c r="C88" s="14"/>
      <c r="D88" s="21"/>
      <c r="E88" s="21"/>
      <c r="F88" s="39"/>
      <c r="G88" s="24" t="str">
        <f t="shared" si="5"/>
        <v/>
      </c>
      <c r="H88" s="41"/>
    </row>
    <row r="89" spans="2:8" ht="14.25" customHeight="1" x14ac:dyDescent="0.25">
      <c r="B89" s="50" t="s">
        <v>128</v>
      </c>
      <c r="C89" s="14" t="s">
        <v>145</v>
      </c>
      <c r="D89" s="21" t="s">
        <v>27</v>
      </c>
      <c r="E89" s="291">
        <f>F87</f>
        <v>5000</v>
      </c>
      <c r="F89" s="105"/>
      <c r="G89" s="24"/>
      <c r="H89" s="41"/>
    </row>
    <row r="90" spans="2:8" x14ac:dyDescent="0.25">
      <c r="B90" s="50"/>
      <c r="C90" s="14"/>
      <c r="D90" s="21"/>
      <c r="E90" s="21"/>
      <c r="F90" s="39"/>
      <c r="G90" s="24" t="str">
        <f t="shared" si="5"/>
        <v/>
      </c>
      <c r="H90" s="41"/>
    </row>
    <row r="91" spans="2:8" ht="50" x14ac:dyDescent="0.25">
      <c r="B91" s="50" t="s">
        <v>129</v>
      </c>
      <c r="C91" s="14" t="s">
        <v>142</v>
      </c>
      <c r="D91" s="21" t="s">
        <v>336</v>
      </c>
      <c r="E91" s="21">
        <v>1</v>
      </c>
      <c r="F91" s="39">
        <v>10500</v>
      </c>
      <c r="G91" s="24">
        <f t="shared" si="5"/>
        <v>10500</v>
      </c>
      <c r="H91" s="41"/>
    </row>
    <row r="92" spans="2:8" x14ac:dyDescent="0.25">
      <c r="B92" s="50"/>
      <c r="C92" s="14"/>
      <c r="D92" s="21"/>
      <c r="E92" s="21"/>
      <c r="F92" s="39"/>
      <c r="G92" s="24"/>
      <c r="H92" s="41"/>
    </row>
    <row r="93" spans="2:8" ht="62.5" x14ac:dyDescent="0.25">
      <c r="B93" s="50" t="s">
        <v>130</v>
      </c>
      <c r="C93" s="14" t="s">
        <v>143</v>
      </c>
      <c r="D93" s="21" t="s">
        <v>336</v>
      </c>
      <c r="E93" s="21">
        <v>1</v>
      </c>
      <c r="F93" s="39">
        <v>10500</v>
      </c>
      <c r="G93" s="24">
        <f t="shared" ref="G93:G100" si="6">IF(D93="","",E93*F93)</f>
        <v>10500</v>
      </c>
      <c r="H93" s="41"/>
    </row>
    <row r="94" spans="2:8" x14ac:dyDescent="0.25">
      <c r="B94" s="50"/>
      <c r="C94" s="14"/>
      <c r="D94" s="21"/>
      <c r="E94" s="21"/>
      <c r="F94" s="39"/>
      <c r="G94" s="24" t="str">
        <f t="shared" si="6"/>
        <v/>
      </c>
      <c r="H94" s="41"/>
    </row>
    <row r="95" spans="2:8" ht="25" x14ac:dyDescent="0.25">
      <c r="B95" s="50" t="s">
        <v>133</v>
      </c>
      <c r="C95" s="14" t="s">
        <v>134</v>
      </c>
      <c r="D95" s="21"/>
      <c r="E95" s="21"/>
      <c r="F95" s="39"/>
      <c r="G95" s="24" t="str">
        <f t="shared" si="6"/>
        <v/>
      </c>
      <c r="H95" s="41"/>
    </row>
    <row r="96" spans="2:8" x14ac:dyDescent="0.25">
      <c r="B96" s="50"/>
      <c r="C96" s="14"/>
      <c r="D96" s="21"/>
      <c r="E96" s="21"/>
      <c r="F96" s="39"/>
      <c r="G96" s="24" t="str">
        <f t="shared" si="6"/>
        <v/>
      </c>
      <c r="H96" s="41"/>
    </row>
    <row r="97" spans="2:8" x14ac:dyDescent="0.25">
      <c r="B97" s="50" t="s">
        <v>135</v>
      </c>
      <c r="C97" s="14" t="s">
        <v>136</v>
      </c>
      <c r="D97" s="21" t="s">
        <v>11</v>
      </c>
      <c r="E97" s="21">
        <v>1</v>
      </c>
      <c r="F97" s="39"/>
      <c r="G97" s="24"/>
      <c r="H97" s="41"/>
    </row>
    <row r="98" spans="2:8" x14ac:dyDescent="0.25">
      <c r="B98" s="50"/>
      <c r="C98" s="14"/>
      <c r="D98" s="21"/>
      <c r="E98" s="21"/>
      <c r="F98" s="39"/>
      <c r="G98" s="24"/>
      <c r="H98" s="41"/>
    </row>
    <row r="99" spans="2:8" x14ac:dyDescent="0.25">
      <c r="B99" s="50" t="s">
        <v>137</v>
      </c>
      <c r="C99" s="14" t="s">
        <v>138</v>
      </c>
      <c r="D99" s="21" t="s">
        <v>19</v>
      </c>
      <c r="E99" s="21">
        <v>20</v>
      </c>
      <c r="F99" s="39"/>
      <c r="G99" s="24"/>
      <c r="H99" s="41"/>
    </row>
    <row r="100" spans="2:8" x14ac:dyDescent="0.25">
      <c r="B100" s="50"/>
      <c r="C100" s="14"/>
      <c r="D100" s="21"/>
      <c r="E100" s="21"/>
      <c r="F100" s="39"/>
      <c r="G100" s="24" t="str">
        <f t="shared" si="6"/>
        <v/>
      </c>
      <c r="H100" s="41"/>
    </row>
    <row r="101" spans="2:8" x14ac:dyDescent="0.25">
      <c r="B101" s="50"/>
      <c r="C101" s="14"/>
      <c r="D101" s="21"/>
      <c r="E101" s="21"/>
      <c r="F101" s="48"/>
      <c r="G101" s="108"/>
      <c r="H101" s="158"/>
    </row>
    <row r="102" spans="2:8" x14ac:dyDescent="0.25">
      <c r="B102" s="50"/>
      <c r="C102" s="96"/>
      <c r="D102" s="21"/>
      <c r="E102" s="21"/>
      <c r="F102" s="39"/>
      <c r="G102" s="24"/>
      <c r="H102" s="41"/>
    </row>
    <row r="103" spans="2:8" x14ac:dyDescent="0.25">
      <c r="B103" s="50"/>
      <c r="C103" s="96"/>
      <c r="D103" s="21"/>
      <c r="E103" s="38"/>
      <c r="F103" s="39"/>
      <c r="G103" s="24"/>
      <c r="H103" s="49"/>
    </row>
    <row r="104" spans="2:8" x14ac:dyDescent="0.25">
      <c r="B104" s="50"/>
      <c r="C104" s="96"/>
      <c r="D104" s="21"/>
      <c r="E104" s="38"/>
      <c r="F104" s="39"/>
      <c r="G104" s="24"/>
      <c r="H104" s="49"/>
    </row>
    <row r="105" spans="2:8" x14ac:dyDescent="0.25">
      <c r="B105" s="50"/>
      <c r="C105" s="96"/>
      <c r="D105" s="21"/>
      <c r="E105" s="160"/>
      <c r="F105" s="105"/>
      <c r="G105" s="24"/>
      <c r="H105"/>
    </row>
    <row r="106" spans="2:8" x14ac:dyDescent="0.25">
      <c r="B106" s="50"/>
      <c r="C106" s="14"/>
      <c r="D106" s="21"/>
      <c r="E106" s="21"/>
      <c r="F106" s="48"/>
      <c r="G106" s="108"/>
      <c r="H106" s="41"/>
    </row>
    <row r="107" spans="2:8" x14ac:dyDescent="0.25">
      <c r="B107" s="50"/>
      <c r="C107" s="14"/>
      <c r="D107" s="21"/>
      <c r="E107" s="21"/>
      <c r="F107" s="48"/>
      <c r="G107" s="108"/>
      <c r="H107" s="41"/>
    </row>
    <row r="108" spans="2:8" x14ac:dyDescent="0.25">
      <c r="B108" s="50"/>
      <c r="C108" s="96"/>
      <c r="D108" s="21"/>
      <c r="E108" s="21"/>
      <c r="F108" s="39"/>
      <c r="G108" s="24"/>
      <c r="H108" s="41"/>
    </row>
    <row r="109" spans="2:8" x14ac:dyDescent="0.25">
      <c r="B109" s="50"/>
      <c r="C109" s="96"/>
      <c r="D109" s="21"/>
      <c r="E109" s="38"/>
      <c r="F109" s="39"/>
      <c r="G109" s="24"/>
      <c r="H109" s="49"/>
    </row>
    <row r="110" spans="2:8" x14ac:dyDescent="0.25">
      <c r="B110" s="50"/>
      <c r="C110" s="96"/>
      <c r="D110" s="21"/>
      <c r="E110" s="38"/>
      <c r="F110" s="39"/>
      <c r="G110" s="24"/>
      <c r="H110" s="49"/>
    </row>
    <row r="111" spans="2:8" x14ac:dyDescent="0.25">
      <c r="B111" s="50"/>
      <c r="C111" s="96"/>
      <c r="D111" s="21"/>
      <c r="E111" s="160"/>
      <c r="F111" s="105"/>
      <c r="G111" s="24"/>
      <c r="H111"/>
    </row>
    <row r="112" spans="2:8" x14ac:dyDescent="0.25">
      <c r="B112" s="50"/>
      <c r="C112" s="26"/>
      <c r="D112" s="21"/>
      <c r="E112" s="38"/>
      <c r="F112" s="39"/>
      <c r="G112" s="24"/>
    </row>
    <row r="113" spans="2:8" x14ac:dyDescent="0.25">
      <c r="B113" s="50"/>
      <c r="C113" s="14"/>
      <c r="D113" s="21"/>
      <c r="E113" s="21"/>
      <c r="F113" s="39"/>
      <c r="G113" s="24"/>
      <c r="H113" s="41"/>
    </row>
    <row r="114" spans="2:8" x14ac:dyDescent="0.25">
      <c r="B114" s="50"/>
      <c r="C114" s="14"/>
      <c r="D114" s="21"/>
      <c r="E114" s="21"/>
      <c r="F114" s="39"/>
      <c r="G114" s="24"/>
      <c r="H114" s="41"/>
    </row>
    <row r="115" spans="2:8" x14ac:dyDescent="0.25">
      <c r="B115" s="50"/>
      <c r="C115" s="14"/>
      <c r="D115" s="21"/>
      <c r="E115" s="21"/>
      <c r="F115" s="39"/>
      <c r="G115" s="24"/>
      <c r="H115" s="41"/>
    </row>
    <row r="116" spans="2:8" x14ac:dyDescent="0.25">
      <c r="B116" s="50"/>
      <c r="C116" s="14"/>
      <c r="D116" s="21"/>
      <c r="E116" s="21"/>
      <c r="F116" s="39"/>
      <c r="G116" s="24"/>
      <c r="H116" s="41"/>
    </row>
    <row r="117" spans="2:8" x14ac:dyDescent="0.25">
      <c r="B117" s="50"/>
      <c r="C117" s="14"/>
      <c r="D117" s="21"/>
      <c r="E117" s="21"/>
      <c r="F117" s="39"/>
      <c r="G117" s="24"/>
      <c r="H117" s="41"/>
    </row>
    <row r="118" spans="2:8" x14ac:dyDescent="0.25">
      <c r="B118" s="50"/>
      <c r="C118" s="14"/>
      <c r="D118" s="21"/>
      <c r="E118" s="21"/>
      <c r="F118" s="48"/>
      <c r="G118" s="108"/>
      <c r="H118" s="158"/>
    </row>
    <row r="119" spans="2:8" x14ac:dyDescent="0.25">
      <c r="B119" s="50"/>
      <c r="C119" s="14"/>
      <c r="D119" s="21"/>
      <c r="E119" s="21"/>
      <c r="F119" s="48"/>
      <c r="G119" s="108"/>
      <c r="H119" s="158"/>
    </row>
    <row r="120" spans="2:8" x14ac:dyDescent="0.25">
      <c r="B120" s="50"/>
      <c r="C120" s="14"/>
      <c r="D120" s="21"/>
      <c r="E120" s="21"/>
      <c r="F120" s="48"/>
      <c r="G120" s="108"/>
      <c r="H120" s="158"/>
    </row>
    <row r="121" spans="2:8" x14ac:dyDescent="0.25">
      <c r="B121" s="50"/>
      <c r="C121" s="14"/>
      <c r="D121" s="21"/>
      <c r="E121" s="21"/>
      <c r="F121" s="48"/>
      <c r="G121" s="108"/>
      <c r="H121" s="158"/>
    </row>
    <row r="122" spans="2:8" x14ac:dyDescent="0.25">
      <c r="B122" s="50"/>
      <c r="C122" s="14"/>
      <c r="D122" s="21"/>
      <c r="E122" s="21"/>
      <c r="F122" s="39"/>
      <c r="G122" s="24" t="str">
        <f t="shared" ref="G122:G128" si="7">IF(D122="","",E122*F122)</f>
        <v/>
      </c>
      <c r="H122" s="41"/>
    </row>
    <row r="123" spans="2:8" x14ac:dyDescent="0.25">
      <c r="B123" s="50"/>
      <c r="C123" s="14"/>
      <c r="D123" s="21"/>
      <c r="E123" s="21"/>
      <c r="F123" s="39"/>
      <c r="G123" s="24"/>
      <c r="H123" s="41"/>
    </row>
    <row r="124" spans="2:8" x14ac:dyDescent="0.25">
      <c r="B124" s="50"/>
      <c r="C124" s="14"/>
      <c r="D124" s="21"/>
      <c r="E124" s="21"/>
      <c r="F124" s="39"/>
      <c r="G124" s="24"/>
      <c r="H124" s="41"/>
    </row>
    <row r="125" spans="2:8" x14ac:dyDescent="0.25">
      <c r="B125" s="50"/>
      <c r="C125" s="14"/>
      <c r="D125" s="21"/>
      <c r="E125" s="21"/>
      <c r="F125" s="39"/>
      <c r="G125" s="24"/>
      <c r="H125" s="41"/>
    </row>
    <row r="126" spans="2:8" x14ac:dyDescent="0.25">
      <c r="B126" s="50"/>
      <c r="C126" s="14"/>
      <c r="D126" s="21"/>
      <c r="E126" s="21"/>
      <c r="F126" s="39"/>
      <c r="G126" s="24"/>
      <c r="H126" s="41"/>
    </row>
    <row r="127" spans="2:8" x14ac:dyDescent="0.25">
      <c r="B127" s="50"/>
      <c r="C127" s="14"/>
      <c r="D127" s="21"/>
      <c r="E127" s="21"/>
      <c r="F127" s="39"/>
      <c r="G127" s="24"/>
      <c r="H127" s="41"/>
    </row>
    <row r="128" spans="2:8" x14ac:dyDescent="0.25">
      <c r="B128" s="50"/>
      <c r="C128" s="14"/>
      <c r="D128" s="21"/>
      <c r="E128" s="21"/>
      <c r="F128" s="39"/>
      <c r="G128" s="24" t="str">
        <f t="shared" si="7"/>
        <v/>
      </c>
      <c r="H128" s="41"/>
    </row>
    <row r="129" spans="2:8" x14ac:dyDescent="0.25">
      <c r="B129" s="50"/>
      <c r="C129" s="14"/>
      <c r="D129" s="21"/>
      <c r="E129" s="21"/>
      <c r="F129" s="48"/>
      <c r="G129" s="108"/>
      <c r="H129" s="158"/>
    </row>
    <row r="130" spans="2:8" x14ac:dyDescent="0.25">
      <c r="B130" s="50"/>
      <c r="C130" s="14"/>
      <c r="D130" s="21"/>
      <c r="E130" s="21"/>
      <c r="F130" s="39"/>
      <c r="G130" s="24"/>
      <c r="H130" s="41"/>
    </row>
    <row r="131" spans="2:8" s="29" customFormat="1" ht="20.149999999999999" customHeight="1" x14ac:dyDescent="0.25">
      <c r="B131" s="72" t="str">
        <f>$B$10</f>
        <v>C1.4</v>
      </c>
      <c r="C131" s="31" t="s">
        <v>12</v>
      </c>
      <c r="D131" s="32"/>
      <c r="E131" s="33"/>
      <c r="F131" s="32"/>
      <c r="G131" s="34"/>
      <c r="H131" s="35"/>
    </row>
  </sheetData>
  <mergeCells count="11">
    <mergeCell ref="B76:F76"/>
    <mergeCell ref="G76:G79"/>
    <mergeCell ref="B77:F79"/>
    <mergeCell ref="E1:G1"/>
    <mergeCell ref="B5:F7"/>
    <mergeCell ref="G4:G7"/>
    <mergeCell ref="B4:F4"/>
    <mergeCell ref="B73:D73"/>
    <mergeCell ref="E73:G75"/>
    <mergeCell ref="B74:D74"/>
    <mergeCell ref="B75:D75"/>
  </mergeCells>
  <phoneticPr fontId="23" type="noConversion"/>
  <printOptions horizontalCentered="1"/>
  <pageMargins left="0.43307086614173229" right="0.31496062992125984" top="0.43307086614173229" bottom="0.62992125984251968" header="0.35433070866141736" footer="0.31496062992125984"/>
  <pageSetup paperSize="9" scale="81" firstPageNumber="31" fitToHeight="0" orientation="portrait" cellComments="asDisplayed" useFirstPageNumber="1" r:id="rId1"/>
  <headerFooter>
    <oddHeader xml:space="preserve">&amp;R&amp;"Arial,Bold Italic"
</oddHeader>
  </headerFooter>
  <rowBreaks count="1" manualBreakCount="1">
    <brk id="7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B1:H67"/>
  <sheetViews>
    <sheetView view="pageBreakPreview" zoomScaleNormal="100" zoomScaleSheetLayoutView="100" zoomScalePageLayoutView="125" workbookViewId="0">
      <selection activeCell="F57" sqref="F57"/>
    </sheetView>
  </sheetViews>
  <sheetFormatPr defaultColWidth="6.90625" defaultRowHeight="12.5" x14ac:dyDescent="0.25"/>
  <cols>
    <col min="1" max="1" width="0.90625" style="1" customWidth="1"/>
    <col min="2" max="2" width="12.54296875" style="36" customWidth="1"/>
    <col min="3" max="3" width="45.6328125" style="3" customWidth="1"/>
    <col min="4" max="4" width="13.6328125" style="4" customWidth="1"/>
    <col min="5" max="5" width="15.6328125" style="4" customWidth="1"/>
    <col min="6" max="6" width="15.6328125" style="1" customWidth="1"/>
    <col min="7" max="7" width="15.6328125" style="5" customWidth="1"/>
    <col min="8" max="8" width="0.90625" style="5" customWidth="1"/>
    <col min="9" max="16384" width="6.90625" style="1"/>
  </cols>
  <sheetData>
    <row r="1" spans="2:8" ht="13" x14ac:dyDescent="0.25">
      <c r="B1" s="2" t="str">
        <f>Client1</f>
        <v>Province of KwaZulu-Natal</v>
      </c>
      <c r="E1" s="245" t="str">
        <f>"Contract No. "&amp;ContractNo</f>
        <v>Contract No. ZNB01544/00000/00/HOD/INF/22/T</v>
      </c>
      <c r="F1" s="245"/>
      <c r="G1" s="245"/>
    </row>
    <row r="2" spans="2:8" ht="13" x14ac:dyDescent="0.25">
      <c r="B2" s="78" t="str">
        <f>Client2</f>
        <v>Department of Transport</v>
      </c>
    </row>
    <row r="3" spans="2:8" x14ac:dyDescent="0.25">
      <c r="B3" s="69"/>
      <c r="C3" s="69"/>
      <c r="D3" s="70"/>
      <c r="E3" s="70"/>
      <c r="F3" s="71"/>
      <c r="G3" s="79"/>
    </row>
    <row r="4" spans="2:8" ht="13" x14ac:dyDescent="0.25">
      <c r="B4" s="235" t="s">
        <v>8</v>
      </c>
      <c r="C4" s="236"/>
      <c r="D4" s="236"/>
      <c r="E4" s="236"/>
      <c r="F4" s="236"/>
      <c r="G4" s="242" t="str">
        <f>"CHAPTER "&amp;B10</f>
        <v>CHAPTER C1.5</v>
      </c>
      <c r="H4" s="6"/>
    </row>
    <row r="5" spans="2:8" ht="7.5" customHeight="1" x14ac:dyDescent="0.25">
      <c r="B5" s="238" t="str">
        <f>ContractDescription</f>
        <v>THE CONSTRUCTION OF THE WHITE MFOLOZI RIVER BRIDGE NO.3600 AND GRAVEL LINK ROAD D2047 FROM KM 7.318 TO KM 14.300 IN THE ZULULAND DISTRICT UNDER EMPANGENI REGION</v>
      </c>
      <c r="C5" s="239"/>
      <c r="D5" s="239"/>
      <c r="E5" s="239"/>
      <c r="F5" s="239"/>
      <c r="G5" s="243"/>
      <c r="H5" s="8"/>
    </row>
    <row r="6" spans="2:8" ht="12.75" customHeight="1" x14ac:dyDescent="0.25">
      <c r="B6" s="238"/>
      <c r="C6" s="239"/>
      <c r="D6" s="239"/>
      <c r="E6" s="239"/>
      <c r="F6" s="239"/>
      <c r="G6" s="243"/>
      <c r="H6" s="8"/>
    </row>
    <row r="7" spans="2:8" ht="7.5" customHeight="1" x14ac:dyDescent="0.25">
      <c r="B7" s="240"/>
      <c r="C7" s="241"/>
      <c r="D7" s="241"/>
      <c r="E7" s="241"/>
      <c r="F7" s="241"/>
      <c r="G7" s="244"/>
      <c r="H7" s="8"/>
    </row>
    <row r="8" spans="2:8" s="9" customFormat="1" ht="24.9" customHeight="1" x14ac:dyDescent="0.25">
      <c r="B8" s="10" t="s">
        <v>0</v>
      </c>
      <c r="C8" s="11" t="s">
        <v>1</v>
      </c>
      <c r="D8" s="11" t="s">
        <v>2</v>
      </c>
      <c r="E8" s="11" t="s">
        <v>3</v>
      </c>
      <c r="F8" s="11" t="s">
        <v>4</v>
      </c>
      <c r="G8" s="11" t="s">
        <v>5</v>
      </c>
      <c r="H8" s="12"/>
    </row>
    <row r="9" spans="2:8" x14ac:dyDescent="0.25">
      <c r="B9" s="13"/>
      <c r="C9" s="14"/>
      <c r="D9" s="15"/>
      <c r="E9" s="15"/>
      <c r="F9" s="16"/>
      <c r="G9" s="17" t="str">
        <f t="shared" ref="G9:G17" si="0">IF(D9="","",E9*F9)</f>
        <v/>
      </c>
      <c r="H9" s="18"/>
    </row>
    <row r="10" spans="2:8" ht="13" x14ac:dyDescent="0.25">
      <c r="B10" s="65" t="s">
        <v>533</v>
      </c>
      <c r="C10" s="19" t="s">
        <v>139</v>
      </c>
      <c r="D10" s="21"/>
      <c r="E10" s="21"/>
      <c r="F10" s="40"/>
      <c r="G10" s="17" t="str">
        <f t="shared" si="0"/>
        <v/>
      </c>
      <c r="H10" s="41"/>
    </row>
    <row r="11" spans="2:8" x14ac:dyDescent="0.25">
      <c r="B11" s="50"/>
      <c r="C11" s="14"/>
      <c r="D11" s="21"/>
      <c r="E11" s="21"/>
      <c r="F11" s="40"/>
      <c r="G11" s="17" t="str">
        <f t="shared" si="0"/>
        <v/>
      </c>
      <c r="H11" s="41"/>
    </row>
    <row r="12" spans="2:8" x14ac:dyDescent="0.25">
      <c r="B12" s="50" t="s">
        <v>566</v>
      </c>
      <c r="C12" s="113" t="s">
        <v>567</v>
      </c>
      <c r="D12" s="21"/>
      <c r="E12" s="25"/>
      <c r="F12" s="28"/>
      <c r="G12" s="17" t="str">
        <f t="shared" si="0"/>
        <v/>
      </c>
      <c r="H12" s="41"/>
    </row>
    <row r="13" spans="2:8" x14ac:dyDescent="0.25">
      <c r="B13" s="76"/>
      <c r="C13" s="114"/>
      <c r="D13" s="15"/>
      <c r="E13" s="25"/>
      <c r="F13" s="28"/>
      <c r="G13" s="17" t="str">
        <f t="shared" si="0"/>
        <v/>
      </c>
      <c r="H13" s="41"/>
    </row>
    <row r="14" spans="2:8" ht="25" x14ac:dyDescent="0.25">
      <c r="B14" s="50" t="s">
        <v>565</v>
      </c>
      <c r="C14" s="113" t="s">
        <v>568</v>
      </c>
      <c r="D14" s="111" t="s">
        <v>22</v>
      </c>
      <c r="E14" s="22">
        <v>7</v>
      </c>
      <c r="F14" s="48"/>
      <c r="G14" s="109"/>
      <c r="H14" s="42"/>
    </row>
    <row r="15" spans="2:8" x14ac:dyDescent="0.25">
      <c r="B15" s="50"/>
      <c r="C15" s="114"/>
      <c r="D15" s="112"/>
      <c r="E15" s="22"/>
      <c r="F15" s="48"/>
      <c r="G15" s="109"/>
      <c r="H15" s="42"/>
    </row>
    <row r="16" spans="2:8" x14ac:dyDescent="0.25">
      <c r="B16" s="50" t="s">
        <v>151</v>
      </c>
      <c r="C16" s="14" t="s">
        <v>152</v>
      </c>
      <c r="D16" s="21"/>
      <c r="E16" s="21"/>
      <c r="F16" s="48"/>
      <c r="G16" s="109"/>
      <c r="H16" s="44"/>
    </row>
    <row r="17" spans="2:8" x14ac:dyDescent="0.25">
      <c r="B17" s="50"/>
      <c r="C17" s="14"/>
      <c r="D17" s="21"/>
      <c r="E17" s="21"/>
      <c r="F17" s="48"/>
      <c r="G17" s="109"/>
    </row>
    <row r="18" spans="2:8" x14ac:dyDescent="0.25">
      <c r="B18" s="50" t="s">
        <v>153</v>
      </c>
      <c r="C18" s="14" t="s">
        <v>157</v>
      </c>
      <c r="D18" s="21"/>
      <c r="E18" s="21"/>
      <c r="F18" s="48"/>
      <c r="G18" s="109"/>
    </row>
    <row r="19" spans="2:8" x14ac:dyDescent="0.25">
      <c r="B19" s="50"/>
      <c r="C19" s="14"/>
      <c r="D19" s="21"/>
      <c r="E19" s="21"/>
      <c r="F19" s="48"/>
      <c r="G19" s="109"/>
    </row>
    <row r="20" spans="2:8" ht="25" x14ac:dyDescent="0.25">
      <c r="B20" s="50"/>
      <c r="C20" s="14" t="s">
        <v>455</v>
      </c>
      <c r="D20" s="21" t="s">
        <v>35</v>
      </c>
      <c r="E20" s="21">
        <v>20</v>
      </c>
      <c r="F20" s="48"/>
      <c r="G20" s="109"/>
    </row>
    <row r="21" spans="2:8" x14ac:dyDescent="0.25">
      <c r="B21" s="50"/>
      <c r="C21" s="14"/>
      <c r="D21" s="21"/>
      <c r="E21" s="21"/>
      <c r="F21" s="48"/>
      <c r="G21" s="109"/>
    </row>
    <row r="22" spans="2:8" ht="25" x14ac:dyDescent="0.25">
      <c r="B22" s="50"/>
      <c r="C22" s="14" t="s">
        <v>456</v>
      </c>
      <c r="D22" s="21" t="s">
        <v>35</v>
      </c>
      <c r="E22" s="21">
        <v>20</v>
      </c>
      <c r="F22" s="48"/>
      <c r="G22" s="109"/>
    </row>
    <row r="23" spans="2:8" x14ac:dyDescent="0.25">
      <c r="B23" s="50"/>
      <c r="C23" s="14"/>
      <c r="D23" s="21"/>
      <c r="E23" s="21"/>
      <c r="F23" s="48"/>
      <c r="G23" s="109"/>
      <c r="H23" s="41"/>
    </row>
    <row r="24" spans="2:8" x14ac:dyDescent="0.25">
      <c r="B24" s="50" t="s">
        <v>154</v>
      </c>
      <c r="C24" s="14" t="s">
        <v>158</v>
      </c>
      <c r="D24" s="21" t="s">
        <v>35</v>
      </c>
      <c r="E24" s="21">
        <v>40</v>
      </c>
      <c r="F24" s="48"/>
      <c r="G24" s="109"/>
      <c r="H24" s="41"/>
    </row>
    <row r="25" spans="2:8" x14ac:dyDescent="0.25">
      <c r="B25" s="50"/>
      <c r="C25" s="14"/>
      <c r="D25" s="21"/>
      <c r="E25" s="21"/>
      <c r="F25" s="48"/>
      <c r="G25" s="109"/>
      <c r="H25" s="42"/>
    </row>
    <row r="26" spans="2:8" x14ac:dyDescent="0.25">
      <c r="B26" s="50" t="s">
        <v>155</v>
      </c>
      <c r="C26" s="14" t="s">
        <v>159</v>
      </c>
      <c r="D26" s="21" t="s">
        <v>188</v>
      </c>
      <c r="E26" s="21">
        <v>840</v>
      </c>
      <c r="F26" s="48"/>
      <c r="G26" s="109"/>
      <c r="H26" s="18"/>
    </row>
    <row r="27" spans="2:8" s="37" customFormat="1" x14ac:dyDescent="0.25">
      <c r="B27" s="50"/>
      <c r="C27" s="14"/>
      <c r="D27" s="21"/>
      <c r="E27" s="21"/>
      <c r="F27" s="48"/>
      <c r="G27" s="109"/>
      <c r="H27" s="18"/>
    </row>
    <row r="28" spans="2:8" x14ac:dyDescent="0.25">
      <c r="B28" s="50" t="s">
        <v>561</v>
      </c>
      <c r="C28" s="14" t="s">
        <v>562</v>
      </c>
      <c r="D28" s="21" t="s">
        <v>188</v>
      </c>
      <c r="E28" s="21">
        <v>40</v>
      </c>
      <c r="F28" s="48"/>
      <c r="G28" s="109"/>
      <c r="H28" s="42"/>
    </row>
    <row r="29" spans="2:8" x14ac:dyDescent="0.25">
      <c r="B29" s="50"/>
      <c r="C29" s="119"/>
      <c r="D29" s="21"/>
      <c r="E29" s="21"/>
      <c r="F29" s="48"/>
      <c r="G29" s="109"/>
      <c r="H29" s="42"/>
    </row>
    <row r="30" spans="2:8" x14ac:dyDescent="0.25">
      <c r="B30" s="50" t="s">
        <v>156</v>
      </c>
      <c r="C30" s="14" t="s">
        <v>160</v>
      </c>
      <c r="D30" s="21"/>
      <c r="E30" s="21"/>
      <c r="F30" s="39"/>
      <c r="G30" s="17"/>
      <c r="H30" s="41"/>
    </row>
    <row r="31" spans="2:8" x14ac:dyDescent="0.25">
      <c r="B31" s="50"/>
      <c r="C31" s="27"/>
      <c r="D31" s="21"/>
      <c r="E31" s="21"/>
      <c r="F31" s="39"/>
      <c r="G31" s="17" t="str">
        <f t="shared" ref="G31:G36" si="1">IF(D31="","",E31*F31)</f>
        <v/>
      </c>
      <c r="H31" s="41"/>
    </row>
    <row r="32" spans="2:8" ht="25" x14ac:dyDescent="0.25">
      <c r="B32" s="50" t="s">
        <v>54</v>
      </c>
      <c r="C32" s="27" t="s">
        <v>448</v>
      </c>
      <c r="D32" s="21" t="s">
        <v>35</v>
      </c>
      <c r="E32" s="38">
        <v>10</v>
      </c>
      <c r="F32" s="48"/>
      <c r="G32" s="109"/>
      <c r="H32" s="41"/>
    </row>
    <row r="33" spans="2:8" x14ac:dyDescent="0.25">
      <c r="B33" s="50"/>
      <c r="C33" s="26"/>
      <c r="D33" s="21"/>
      <c r="E33" s="38"/>
      <c r="F33" s="48"/>
      <c r="G33" s="109"/>
      <c r="H33" s="41"/>
    </row>
    <row r="34" spans="2:8" ht="25" x14ac:dyDescent="0.25">
      <c r="B34" s="50" t="s">
        <v>44</v>
      </c>
      <c r="C34" s="27" t="s">
        <v>449</v>
      </c>
      <c r="D34" s="21" t="s">
        <v>35</v>
      </c>
      <c r="E34" s="21">
        <v>10</v>
      </c>
      <c r="F34" s="48"/>
      <c r="G34" s="109"/>
      <c r="H34" s="41"/>
    </row>
    <row r="35" spans="2:8" x14ac:dyDescent="0.25">
      <c r="B35" s="50"/>
      <c r="C35" s="14"/>
      <c r="D35" s="21"/>
      <c r="E35" s="21"/>
      <c r="F35" s="48"/>
      <c r="G35" s="109"/>
      <c r="H35" s="41"/>
    </row>
    <row r="36" spans="2:8" x14ac:dyDescent="0.25">
      <c r="B36" s="50" t="s">
        <v>563</v>
      </c>
      <c r="C36" s="113" t="s">
        <v>564</v>
      </c>
      <c r="D36" s="111" t="s">
        <v>19</v>
      </c>
      <c r="E36" s="21">
        <v>5</v>
      </c>
      <c r="F36" s="48"/>
      <c r="G36" s="109"/>
      <c r="H36" s="41"/>
    </row>
    <row r="37" spans="2:8" x14ac:dyDescent="0.25">
      <c r="B37" s="50"/>
      <c r="C37" s="114"/>
      <c r="D37" s="112"/>
      <c r="E37" s="22"/>
      <c r="F37" s="47"/>
      <c r="G37" s="109"/>
      <c r="H37" s="41"/>
    </row>
    <row r="38" spans="2:8" ht="25" x14ac:dyDescent="0.25">
      <c r="B38" s="50" t="s">
        <v>146</v>
      </c>
      <c r="C38" s="14" t="s">
        <v>149</v>
      </c>
      <c r="D38" s="21" t="s">
        <v>26</v>
      </c>
      <c r="E38" s="21">
        <v>1500</v>
      </c>
      <c r="F38" s="48"/>
      <c r="G38" s="109"/>
      <c r="H38" s="41"/>
    </row>
    <row r="39" spans="2:8" x14ac:dyDescent="0.25">
      <c r="B39" s="50"/>
      <c r="C39" s="114"/>
      <c r="D39" s="112"/>
      <c r="E39" s="22"/>
      <c r="F39" s="47"/>
      <c r="G39" s="109"/>
      <c r="H39" s="41"/>
    </row>
    <row r="40" spans="2:8" x14ac:dyDescent="0.25">
      <c r="B40" s="50" t="s">
        <v>147</v>
      </c>
      <c r="C40" s="14" t="s">
        <v>24</v>
      </c>
      <c r="D40" s="21" t="s">
        <v>335</v>
      </c>
      <c r="E40" s="21">
        <v>1</v>
      </c>
      <c r="F40" s="48">
        <v>50000</v>
      </c>
      <c r="G40" s="108">
        <f t="shared" ref="G40" si="2">IF(D40="","",E40*F40)</f>
        <v>50000</v>
      </c>
      <c r="H40" s="41"/>
    </row>
    <row r="41" spans="2:8" x14ac:dyDescent="0.25">
      <c r="B41" s="50"/>
      <c r="C41" s="114"/>
      <c r="D41" s="21"/>
      <c r="E41" s="22"/>
      <c r="F41" s="47"/>
      <c r="G41" s="109"/>
      <c r="H41" s="41"/>
    </row>
    <row r="42" spans="2:8" ht="25" x14ac:dyDescent="0.25">
      <c r="B42" s="50" t="s">
        <v>148</v>
      </c>
      <c r="C42" s="14" t="s">
        <v>150</v>
      </c>
      <c r="D42" s="21" t="s">
        <v>27</v>
      </c>
      <c r="E42" s="104">
        <f>F40</f>
        <v>50000</v>
      </c>
      <c r="F42" s="139"/>
      <c r="G42" s="108"/>
      <c r="H42" s="41"/>
    </row>
    <row r="43" spans="2:8" x14ac:dyDescent="0.25">
      <c r="B43" s="50"/>
      <c r="C43" s="14"/>
      <c r="D43" s="21"/>
      <c r="E43" s="21"/>
      <c r="F43" s="139"/>
      <c r="G43" s="108"/>
      <c r="H43" s="41"/>
    </row>
    <row r="44" spans="2:8" x14ac:dyDescent="0.25">
      <c r="B44" s="50" t="s">
        <v>550</v>
      </c>
      <c r="C44" s="14" t="s">
        <v>551</v>
      </c>
      <c r="D44" s="21"/>
      <c r="E44" s="21"/>
      <c r="F44" s="39"/>
      <c r="G44" s="108" t="str">
        <f t="shared" ref="G44:G66" si="3">IF(D44="","",E44*F44)</f>
        <v/>
      </c>
      <c r="H44" s="41"/>
    </row>
    <row r="45" spans="2:8" x14ac:dyDescent="0.25">
      <c r="B45" s="50"/>
      <c r="C45" s="14"/>
      <c r="D45" s="21"/>
      <c r="E45" s="21"/>
      <c r="F45" s="39"/>
      <c r="G45" s="108" t="str">
        <f t="shared" si="3"/>
        <v/>
      </c>
      <c r="H45" s="41"/>
    </row>
    <row r="46" spans="2:8" x14ac:dyDescent="0.25">
      <c r="B46" s="50" t="s">
        <v>552</v>
      </c>
      <c r="C46" s="14" t="s">
        <v>553</v>
      </c>
      <c r="D46" s="21" t="s">
        <v>35</v>
      </c>
      <c r="E46" s="21">
        <v>10</v>
      </c>
      <c r="F46" s="39"/>
      <c r="G46" s="108"/>
      <c r="H46" s="41"/>
    </row>
    <row r="47" spans="2:8" x14ac:dyDescent="0.25">
      <c r="B47" s="50"/>
      <c r="C47" s="14"/>
      <c r="D47" s="21"/>
      <c r="E47" s="21"/>
      <c r="F47" s="39"/>
      <c r="G47" s="108"/>
      <c r="H47" s="41"/>
    </row>
    <row r="48" spans="2:8" x14ac:dyDescent="0.25">
      <c r="B48" s="50" t="s">
        <v>554</v>
      </c>
      <c r="C48" s="14" t="s">
        <v>555</v>
      </c>
      <c r="D48" s="21" t="s">
        <v>35</v>
      </c>
      <c r="E48" s="21">
        <v>10</v>
      </c>
      <c r="F48" s="39"/>
      <c r="G48" s="108"/>
      <c r="H48" s="41"/>
    </row>
    <row r="49" spans="2:8" x14ac:dyDescent="0.25">
      <c r="B49" s="50"/>
      <c r="C49" s="14"/>
      <c r="D49" s="21"/>
      <c r="E49" s="21"/>
      <c r="F49" s="39"/>
      <c r="G49" s="108"/>
      <c r="H49" s="41"/>
    </row>
    <row r="50" spans="2:8" x14ac:dyDescent="0.25">
      <c r="B50" s="50" t="s">
        <v>454</v>
      </c>
      <c r="C50" s="14" t="s">
        <v>450</v>
      </c>
      <c r="D50" s="21"/>
      <c r="E50" s="21"/>
      <c r="F50" s="48"/>
      <c r="G50" s="109" t="str">
        <f t="shared" ref="G50:G51" si="4">IF(D50="","",E50*F50)</f>
        <v/>
      </c>
      <c r="H50" s="41"/>
    </row>
    <row r="51" spans="2:8" x14ac:dyDescent="0.25">
      <c r="B51" s="50"/>
      <c r="C51" s="14"/>
      <c r="D51" s="21"/>
      <c r="E51" s="21"/>
      <c r="F51" s="48"/>
      <c r="G51" s="109" t="str">
        <f t="shared" si="4"/>
        <v/>
      </c>
      <c r="H51" s="41"/>
    </row>
    <row r="52" spans="2:8" x14ac:dyDescent="0.25">
      <c r="B52" s="50" t="s">
        <v>40</v>
      </c>
      <c r="C52" s="113" t="s">
        <v>451</v>
      </c>
      <c r="D52" s="116" t="s">
        <v>35</v>
      </c>
      <c r="E52" s="124">
        <v>5000</v>
      </c>
      <c r="F52" s="118">
        <v>5000</v>
      </c>
      <c r="G52" s="109" t="s">
        <v>453</v>
      </c>
      <c r="H52" s="41"/>
    </row>
    <row r="53" spans="2:8" x14ac:dyDescent="0.25">
      <c r="B53" s="50"/>
      <c r="C53" s="113"/>
      <c r="D53" s="115"/>
      <c r="E53" s="118"/>
      <c r="F53" s="118"/>
      <c r="G53" s="109" t="str">
        <f t="shared" ref="G53" si="5">IF(D53="","",E53*F53)</f>
        <v/>
      </c>
      <c r="H53" s="41"/>
    </row>
    <row r="54" spans="2:8" x14ac:dyDescent="0.25">
      <c r="B54" s="50" t="s">
        <v>42</v>
      </c>
      <c r="C54" s="113" t="s">
        <v>452</v>
      </c>
      <c r="D54" s="117" t="s">
        <v>356</v>
      </c>
      <c r="E54" s="123">
        <v>500</v>
      </c>
      <c r="F54" s="110">
        <v>2500</v>
      </c>
      <c r="G54" s="109" t="s">
        <v>453</v>
      </c>
      <c r="H54" s="41"/>
    </row>
    <row r="55" spans="2:8" x14ac:dyDescent="0.25">
      <c r="B55" s="50"/>
      <c r="C55" s="14"/>
      <c r="D55" s="21"/>
      <c r="E55" s="21"/>
      <c r="F55" s="39"/>
      <c r="G55" s="108"/>
      <c r="H55" s="41"/>
    </row>
    <row r="56" spans="2:8" x14ac:dyDescent="0.25">
      <c r="B56" s="50"/>
      <c r="C56" s="14"/>
      <c r="D56" s="21"/>
      <c r="E56" s="21"/>
      <c r="F56" s="39"/>
      <c r="G56" s="108"/>
      <c r="H56" s="41"/>
    </row>
    <row r="57" spans="2:8" x14ac:dyDescent="0.25">
      <c r="B57" s="50"/>
      <c r="C57" s="14"/>
      <c r="D57" s="21"/>
      <c r="E57" s="21"/>
      <c r="F57" s="39"/>
      <c r="G57" s="108"/>
      <c r="H57" s="41"/>
    </row>
    <row r="58" spans="2:8" x14ac:dyDescent="0.25">
      <c r="B58" s="50"/>
      <c r="C58" s="14"/>
      <c r="D58" s="21"/>
      <c r="E58" s="21"/>
      <c r="F58" s="39"/>
      <c r="G58" s="108"/>
      <c r="H58" s="41"/>
    </row>
    <row r="59" spans="2:8" x14ac:dyDescent="0.25">
      <c r="B59" s="50"/>
      <c r="C59" s="14"/>
      <c r="D59" s="21"/>
      <c r="E59" s="21"/>
      <c r="F59" s="39"/>
      <c r="G59" s="108"/>
      <c r="H59" s="41"/>
    </row>
    <row r="60" spans="2:8" x14ac:dyDescent="0.25">
      <c r="B60" s="50"/>
      <c r="C60" s="114"/>
      <c r="D60" s="21"/>
      <c r="E60" s="21"/>
      <c r="F60" s="48"/>
      <c r="G60" s="109"/>
      <c r="H60" s="41"/>
    </row>
    <row r="61" spans="2:8" x14ac:dyDescent="0.25">
      <c r="B61" s="50"/>
      <c r="C61" s="14"/>
      <c r="D61" s="21"/>
      <c r="E61" s="21"/>
      <c r="F61" s="39"/>
      <c r="G61" s="24"/>
      <c r="H61" s="41"/>
    </row>
    <row r="62" spans="2:8" x14ac:dyDescent="0.25">
      <c r="B62" s="50"/>
      <c r="C62" s="113"/>
      <c r="D62" s="21"/>
      <c r="E62" s="21"/>
      <c r="F62" s="48"/>
      <c r="G62" s="109"/>
      <c r="H62" s="41"/>
    </row>
    <row r="63" spans="2:8" x14ac:dyDescent="0.25">
      <c r="B63" s="50"/>
      <c r="C63" s="113"/>
      <c r="D63" s="21"/>
      <c r="E63" s="21"/>
      <c r="F63" s="48"/>
      <c r="G63" s="109"/>
      <c r="H63" s="41"/>
    </row>
    <row r="64" spans="2:8" x14ac:dyDescent="0.25">
      <c r="B64" s="50"/>
      <c r="C64" s="113"/>
      <c r="D64" s="21"/>
      <c r="E64" s="21"/>
      <c r="F64" s="48"/>
      <c r="G64" s="109"/>
      <c r="H64" s="41"/>
    </row>
    <row r="65" spans="2:8" x14ac:dyDescent="0.25">
      <c r="B65" s="50"/>
      <c r="C65" s="113"/>
      <c r="D65" s="21"/>
      <c r="E65" s="21"/>
      <c r="F65" s="48"/>
      <c r="G65" s="109"/>
      <c r="H65" s="41"/>
    </row>
    <row r="66" spans="2:8" x14ac:dyDescent="0.25">
      <c r="B66" s="50"/>
      <c r="C66" s="14"/>
      <c r="D66" s="21"/>
      <c r="E66" s="21"/>
      <c r="F66" s="40"/>
      <c r="G66" s="109" t="str">
        <f t="shared" si="3"/>
        <v/>
      </c>
      <c r="H66" s="41"/>
    </row>
    <row r="67" spans="2:8" s="29" customFormat="1" ht="20.149999999999999" customHeight="1" x14ac:dyDescent="0.25">
      <c r="B67" s="72" t="str">
        <f>$B$10</f>
        <v>C1.5</v>
      </c>
      <c r="C67" s="31" t="s">
        <v>12</v>
      </c>
      <c r="D67" s="32"/>
      <c r="E67" s="33"/>
      <c r="F67" s="32"/>
      <c r="G67" s="34"/>
      <c r="H67" s="35"/>
    </row>
  </sheetData>
  <mergeCells count="4">
    <mergeCell ref="E1:G1"/>
    <mergeCell ref="B5:F7"/>
    <mergeCell ref="G4:G7"/>
    <mergeCell ref="B4:F4"/>
  </mergeCells>
  <phoneticPr fontId="23" type="noConversion"/>
  <printOptions horizontalCentered="1"/>
  <pageMargins left="0.43307086614173229" right="0.31496062992125984" top="0.43307086614173229" bottom="0.62992125984251968" header="0.35433070866141736" footer="0.31496062992125984"/>
  <pageSetup paperSize="9" scale="81" firstPageNumber="31" fitToHeight="0" orientation="portrait" cellComments="asDisplayed" useFirstPageNumber="1" r:id="rId1"/>
  <headerFooter>
    <oddHeader xml:space="preserve">&amp;R&amp;"Arial,Bold Italic"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B1:K71"/>
  <sheetViews>
    <sheetView view="pageBreakPreview" zoomScaleNormal="125" zoomScaleSheetLayoutView="100" zoomScalePageLayoutView="125" workbookViewId="0">
      <selection activeCell="L20" sqref="L20"/>
    </sheetView>
  </sheetViews>
  <sheetFormatPr defaultColWidth="6.90625" defaultRowHeight="12.5" x14ac:dyDescent="0.25"/>
  <cols>
    <col min="1" max="1" width="0.90625" style="1" customWidth="1"/>
    <col min="2" max="2" width="11.6328125" style="36" customWidth="1"/>
    <col min="3" max="3" width="45.6328125" style="3" customWidth="1"/>
    <col min="4" max="4" width="13.6328125" style="4" customWidth="1"/>
    <col min="5" max="5" width="15.6328125" style="4" customWidth="1"/>
    <col min="6" max="6" width="15.6328125" style="1" customWidth="1"/>
    <col min="7" max="7" width="15.6328125" style="5" customWidth="1"/>
    <col min="8" max="8" width="0.90625" style="5" customWidth="1"/>
    <col min="9" max="9" width="6.90625" style="1"/>
    <col min="10" max="10" width="11.90625" style="1" bestFit="1" customWidth="1"/>
    <col min="11" max="16384" width="6.90625" style="1"/>
  </cols>
  <sheetData>
    <row r="1" spans="2:8" ht="13" x14ac:dyDescent="0.25">
      <c r="B1" s="2" t="str">
        <f>Client1</f>
        <v>Province of KwaZulu-Natal</v>
      </c>
      <c r="E1" s="245" t="str">
        <f>"Contract No. "&amp;ContractNo</f>
        <v>Contract No. ZNB01544/00000/00/HOD/INF/22/T</v>
      </c>
      <c r="F1" s="245"/>
      <c r="G1" s="245"/>
    </row>
    <row r="2" spans="2:8" ht="13" x14ac:dyDescent="0.25">
      <c r="B2" s="78" t="str">
        <f>Client2</f>
        <v>Department of Transport</v>
      </c>
    </row>
    <row r="3" spans="2:8" x14ac:dyDescent="0.25">
      <c r="B3" s="69"/>
      <c r="C3" s="69"/>
      <c r="D3" s="70"/>
      <c r="E3" s="70"/>
      <c r="F3" s="71"/>
      <c r="G3" s="79"/>
    </row>
    <row r="4" spans="2:8" ht="13" x14ac:dyDescent="0.25">
      <c r="B4" s="235" t="s">
        <v>8</v>
      </c>
      <c r="C4" s="236"/>
      <c r="D4" s="236"/>
      <c r="E4" s="236"/>
      <c r="F4" s="236"/>
      <c r="G4" s="242" t="str">
        <f>"CHAPTER "&amp;B10</f>
        <v>CHAPTER C1.6</v>
      </c>
      <c r="H4" s="6"/>
    </row>
    <row r="5" spans="2:8" ht="7.5" customHeight="1" x14ac:dyDescent="0.25">
      <c r="B5" s="238" t="str">
        <f>ContractDescription</f>
        <v>THE CONSTRUCTION OF THE WHITE MFOLOZI RIVER BRIDGE NO.3600 AND GRAVEL LINK ROAD D2047 FROM KM 7.318 TO KM 14.300 IN THE ZULULAND DISTRICT UNDER EMPANGENI REGION</v>
      </c>
      <c r="C5" s="239"/>
      <c r="D5" s="239"/>
      <c r="E5" s="239"/>
      <c r="F5" s="239"/>
      <c r="G5" s="243"/>
      <c r="H5" s="8"/>
    </row>
    <row r="6" spans="2:8" ht="12.75" customHeight="1" x14ac:dyDescent="0.25">
      <c r="B6" s="238"/>
      <c r="C6" s="239"/>
      <c r="D6" s="239"/>
      <c r="E6" s="239"/>
      <c r="F6" s="239"/>
      <c r="G6" s="243"/>
      <c r="H6" s="8"/>
    </row>
    <row r="7" spans="2:8" ht="7.5" customHeight="1" x14ac:dyDescent="0.25">
      <c r="B7" s="240"/>
      <c r="C7" s="241"/>
      <c r="D7" s="241"/>
      <c r="E7" s="241"/>
      <c r="F7" s="241"/>
      <c r="G7" s="244"/>
      <c r="H7" s="8"/>
    </row>
    <row r="8" spans="2:8" s="9" customFormat="1" ht="24.9" customHeight="1" x14ac:dyDescent="0.25">
      <c r="B8" s="10" t="s">
        <v>0</v>
      </c>
      <c r="C8" s="11" t="s">
        <v>1</v>
      </c>
      <c r="D8" s="11" t="s">
        <v>2</v>
      </c>
      <c r="E8" s="11" t="s">
        <v>3</v>
      </c>
      <c r="F8" s="11" t="s">
        <v>4</v>
      </c>
      <c r="G8" s="11" t="s">
        <v>5</v>
      </c>
      <c r="H8" s="12"/>
    </row>
    <row r="9" spans="2:8" x14ac:dyDescent="0.25">
      <c r="B9" s="50"/>
      <c r="C9" s="14"/>
      <c r="D9" s="15"/>
      <c r="E9" s="15"/>
      <c r="F9" s="16"/>
      <c r="G9" s="24" t="str">
        <f t="shared" ref="G9:G16" si="0">IF(D9="","",E9*F9)</f>
        <v/>
      </c>
      <c r="H9" s="18"/>
    </row>
    <row r="10" spans="2:8" ht="13" x14ac:dyDescent="0.25">
      <c r="B10" s="65" t="s">
        <v>164</v>
      </c>
      <c r="C10" s="19" t="s">
        <v>165</v>
      </c>
      <c r="D10" s="21"/>
      <c r="E10" s="21"/>
      <c r="F10" s="40"/>
      <c r="G10" s="24" t="str">
        <f t="shared" si="0"/>
        <v/>
      </c>
      <c r="H10" s="41"/>
    </row>
    <row r="11" spans="2:8" x14ac:dyDescent="0.25">
      <c r="B11" s="50"/>
      <c r="C11" s="14"/>
      <c r="D11" s="21"/>
      <c r="E11" s="21"/>
      <c r="F11" s="40"/>
      <c r="G11" s="24" t="str">
        <f t="shared" si="0"/>
        <v/>
      </c>
      <c r="H11" s="41"/>
    </row>
    <row r="12" spans="2:8" x14ac:dyDescent="0.25">
      <c r="B12" s="50" t="s">
        <v>166</v>
      </c>
      <c r="C12" s="14" t="s">
        <v>167</v>
      </c>
      <c r="D12" s="21"/>
      <c r="E12" s="21"/>
      <c r="F12" s="40"/>
      <c r="G12" s="24" t="str">
        <f t="shared" si="0"/>
        <v/>
      </c>
      <c r="H12" s="41"/>
    </row>
    <row r="13" spans="2:8" x14ac:dyDescent="0.25">
      <c r="B13" s="50"/>
      <c r="C13" s="14"/>
      <c r="D13" s="21"/>
      <c r="E13" s="21"/>
      <c r="F13" s="40"/>
      <c r="G13" s="24" t="str">
        <f t="shared" si="0"/>
        <v/>
      </c>
      <c r="H13" s="41"/>
    </row>
    <row r="14" spans="2:8" ht="25" x14ac:dyDescent="0.25">
      <c r="B14" s="50" t="s">
        <v>168</v>
      </c>
      <c r="C14" s="14" t="s">
        <v>170</v>
      </c>
      <c r="D14" s="21" t="s">
        <v>21</v>
      </c>
      <c r="E14" s="190">
        <v>10.5</v>
      </c>
      <c r="F14" s="23"/>
      <c r="G14" s="24"/>
      <c r="H14" s="42"/>
    </row>
    <row r="15" spans="2:8" x14ac:dyDescent="0.25">
      <c r="B15" s="50"/>
      <c r="C15" s="14"/>
      <c r="D15" s="21"/>
      <c r="E15" s="181"/>
      <c r="F15" s="23"/>
      <c r="G15" s="24"/>
      <c r="H15" s="42"/>
    </row>
    <row r="16" spans="2:8" ht="25" x14ac:dyDescent="0.25">
      <c r="B16" s="50" t="s">
        <v>169</v>
      </c>
      <c r="C16" s="14" t="s">
        <v>171</v>
      </c>
      <c r="D16" s="21" t="s">
        <v>21</v>
      </c>
      <c r="E16" s="190">
        <v>2.8</v>
      </c>
      <c r="F16" s="23"/>
      <c r="G16" s="24"/>
      <c r="H16" s="42"/>
    </row>
    <row r="17" spans="2:11" x14ac:dyDescent="0.25">
      <c r="B17" s="50"/>
      <c r="C17" s="14"/>
      <c r="D17" s="21"/>
      <c r="E17" s="181"/>
      <c r="F17" s="23"/>
      <c r="G17" s="24"/>
      <c r="H17" s="42"/>
    </row>
    <row r="18" spans="2:11" x14ac:dyDescent="0.25">
      <c r="B18" s="50" t="s">
        <v>172</v>
      </c>
      <c r="C18" s="14" t="s">
        <v>173</v>
      </c>
      <c r="D18" s="21"/>
      <c r="E18" s="181"/>
      <c r="F18" s="43"/>
      <c r="G18" s="24"/>
      <c r="H18" s="42"/>
      <c r="K18" s="180"/>
    </row>
    <row r="19" spans="2:11" x14ac:dyDescent="0.25">
      <c r="B19" s="50"/>
      <c r="C19" s="14"/>
      <c r="D19" s="21"/>
      <c r="E19" s="181"/>
      <c r="F19" s="40"/>
      <c r="G19" s="24"/>
      <c r="H19" s="42"/>
    </row>
    <row r="20" spans="2:11" ht="25" x14ac:dyDescent="0.25">
      <c r="B20" s="50" t="s">
        <v>174</v>
      </c>
      <c r="C20" s="14" t="s">
        <v>569</v>
      </c>
      <c r="D20" s="21" t="s">
        <v>21</v>
      </c>
      <c r="E20" s="190">
        <v>10.5</v>
      </c>
      <c r="F20" s="23"/>
      <c r="G20" s="24"/>
      <c r="H20" s="42"/>
    </row>
    <row r="21" spans="2:11" x14ac:dyDescent="0.25">
      <c r="B21" s="50"/>
      <c r="C21" s="14"/>
      <c r="D21" s="21"/>
      <c r="E21" s="181"/>
      <c r="F21" s="23"/>
      <c r="G21" s="24"/>
      <c r="H21" s="41"/>
    </row>
    <row r="22" spans="2:11" ht="25" x14ac:dyDescent="0.25">
      <c r="B22" s="50" t="s">
        <v>175</v>
      </c>
      <c r="C22" s="14" t="s">
        <v>570</v>
      </c>
      <c r="D22" s="21" t="s">
        <v>21</v>
      </c>
      <c r="E22" s="190">
        <v>2.8</v>
      </c>
      <c r="F22" s="23"/>
      <c r="G22" s="24"/>
      <c r="H22" s="41"/>
      <c r="J22" s="122"/>
    </row>
    <row r="23" spans="2:11" x14ac:dyDescent="0.25">
      <c r="B23" s="50"/>
      <c r="C23" s="14"/>
      <c r="D23" s="21"/>
      <c r="E23" s="22"/>
      <c r="F23" s="23"/>
      <c r="G23" s="24"/>
      <c r="H23" s="44"/>
    </row>
    <row r="24" spans="2:11" ht="25" x14ac:dyDescent="0.25">
      <c r="B24" s="50" t="s">
        <v>176</v>
      </c>
      <c r="C24" s="14" t="s">
        <v>177</v>
      </c>
      <c r="D24" s="21" t="s">
        <v>35</v>
      </c>
      <c r="E24" s="22">
        <v>10</v>
      </c>
      <c r="F24" s="23"/>
      <c r="G24" s="24"/>
      <c r="J24" s="121"/>
    </row>
    <row r="25" spans="2:11" x14ac:dyDescent="0.25">
      <c r="B25" s="50"/>
      <c r="C25" s="14"/>
      <c r="D25" s="21"/>
      <c r="E25" s="22"/>
      <c r="F25" s="23"/>
      <c r="G25" s="24"/>
    </row>
    <row r="26" spans="2:11" ht="27.75" customHeight="1" x14ac:dyDescent="0.25">
      <c r="B26" s="50" t="s">
        <v>178</v>
      </c>
      <c r="C26" s="14" t="s">
        <v>179</v>
      </c>
      <c r="D26" s="21" t="s">
        <v>21</v>
      </c>
      <c r="E26" s="120">
        <v>1</v>
      </c>
      <c r="F26" s="23"/>
      <c r="G26" s="24"/>
    </row>
    <row r="27" spans="2:11" x14ac:dyDescent="0.25">
      <c r="B27" s="50"/>
      <c r="C27" s="14"/>
      <c r="D27" s="21"/>
      <c r="E27" s="22"/>
      <c r="F27" s="23"/>
      <c r="G27" s="24" t="str">
        <f t="shared" ref="G23:G51" si="1">IF(D27="","",E27*F27)</f>
        <v/>
      </c>
    </row>
    <row r="28" spans="2:11" x14ac:dyDescent="0.25">
      <c r="B28" s="50"/>
      <c r="C28" s="113"/>
      <c r="D28" s="21"/>
      <c r="E28" s="22"/>
      <c r="F28" s="23"/>
      <c r="G28" s="24"/>
    </row>
    <row r="29" spans="2:11" x14ac:dyDescent="0.25">
      <c r="B29" s="50"/>
      <c r="C29" s="14"/>
      <c r="D29" s="21"/>
      <c r="E29" s="22"/>
      <c r="F29" s="39"/>
      <c r="G29" s="24"/>
    </row>
    <row r="30" spans="2:11" x14ac:dyDescent="0.25">
      <c r="B30" s="50"/>
      <c r="C30" s="14"/>
      <c r="D30" s="21"/>
      <c r="E30" s="22"/>
      <c r="F30" s="45"/>
      <c r="G30" s="24"/>
    </row>
    <row r="31" spans="2:11" x14ac:dyDescent="0.25">
      <c r="B31" s="50"/>
      <c r="C31" s="27"/>
      <c r="D31" s="21"/>
      <c r="E31" s="22"/>
      <c r="F31" s="43"/>
      <c r="G31" s="24"/>
    </row>
    <row r="32" spans="2:11" ht="14.25" customHeight="1" x14ac:dyDescent="0.25">
      <c r="B32" s="50"/>
      <c r="C32" s="27"/>
      <c r="D32" s="21"/>
      <c r="E32" s="22"/>
      <c r="F32" s="45"/>
      <c r="G32" s="24"/>
    </row>
    <row r="33" spans="2:8" x14ac:dyDescent="0.25">
      <c r="B33" s="50"/>
      <c r="C33" s="14"/>
      <c r="D33" s="21"/>
      <c r="E33" s="22"/>
      <c r="F33" s="40"/>
      <c r="G33" s="24" t="str">
        <f t="shared" si="1"/>
        <v/>
      </c>
      <c r="H33" s="41"/>
    </row>
    <row r="34" spans="2:8" x14ac:dyDescent="0.25">
      <c r="B34" s="50"/>
      <c r="C34" s="14"/>
      <c r="D34" s="21"/>
      <c r="E34" s="22"/>
      <c r="F34" s="40"/>
      <c r="G34" s="24"/>
      <c r="H34" s="41"/>
    </row>
    <row r="35" spans="2:8" x14ac:dyDescent="0.25">
      <c r="B35" s="50"/>
      <c r="C35" s="14"/>
      <c r="D35" s="21"/>
      <c r="E35" s="22"/>
      <c r="F35" s="40"/>
      <c r="G35" s="24" t="str">
        <f t="shared" si="1"/>
        <v/>
      </c>
      <c r="H35" s="41"/>
    </row>
    <row r="36" spans="2:8" x14ac:dyDescent="0.25">
      <c r="B36" s="50"/>
      <c r="C36" s="14"/>
      <c r="D36" s="21"/>
      <c r="E36" s="22"/>
      <c r="F36" s="39"/>
      <c r="G36" s="24"/>
      <c r="H36" s="42"/>
    </row>
    <row r="37" spans="2:8" x14ac:dyDescent="0.25">
      <c r="B37" s="50"/>
      <c r="C37" s="14"/>
      <c r="D37" s="21"/>
      <c r="E37" s="22"/>
      <c r="F37" s="39"/>
      <c r="G37" s="24"/>
      <c r="H37" s="42"/>
    </row>
    <row r="38" spans="2:8" x14ac:dyDescent="0.25">
      <c r="B38" s="50"/>
      <c r="C38" s="14"/>
      <c r="D38" s="21"/>
      <c r="E38" s="25"/>
      <c r="F38" s="28"/>
      <c r="G38" s="24"/>
      <c r="H38" s="18"/>
    </row>
    <row r="39" spans="2:8" x14ac:dyDescent="0.25">
      <c r="B39" s="50"/>
      <c r="C39" s="14"/>
      <c r="D39" s="21"/>
      <c r="E39" s="25"/>
      <c r="F39" s="28"/>
      <c r="G39" s="24"/>
      <c r="H39" s="18"/>
    </row>
    <row r="40" spans="2:8" s="37" customFormat="1" x14ac:dyDescent="0.25">
      <c r="B40" s="50"/>
      <c r="C40" s="14"/>
      <c r="D40" s="15"/>
      <c r="E40" s="25"/>
      <c r="F40" s="28"/>
      <c r="G40" s="24"/>
      <c r="H40" s="18"/>
    </row>
    <row r="41" spans="2:8" x14ac:dyDescent="0.25">
      <c r="B41" s="50"/>
      <c r="C41" s="14"/>
      <c r="D41" s="21"/>
      <c r="E41" s="22"/>
      <c r="F41" s="39"/>
      <c r="G41" s="24"/>
      <c r="H41" s="42"/>
    </row>
    <row r="42" spans="2:8" x14ac:dyDescent="0.25">
      <c r="B42" s="50"/>
      <c r="C42" s="14"/>
      <c r="D42" s="21"/>
      <c r="E42" s="22"/>
      <c r="F42" s="39"/>
      <c r="G42" s="24"/>
      <c r="H42" s="42"/>
    </row>
    <row r="43" spans="2:8" x14ac:dyDescent="0.25">
      <c r="B43" s="50"/>
      <c r="C43" s="14"/>
      <c r="D43" s="21"/>
      <c r="E43" s="22"/>
      <c r="F43" s="39"/>
      <c r="G43" s="24"/>
      <c r="H43" s="42"/>
    </row>
    <row r="44" spans="2:8" x14ac:dyDescent="0.25">
      <c r="B44" s="50"/>
      <c r="C44" s="14"/>
      <c r="D44" s="21"/>
      <c r="E44" s="22"/>
      <c r="F44" s="47"/>
      <c r="G44" s="24"/>
      <c r="H44" s="41"/>
    </row>
    <row r="45" spans="2:8" x14ac:dyDescent="0.25">
      <c r="B45" s="50"/>
      <c r="C45" s="14"/>
      <c r="D45" s="21"/>
      <c r="E45" s="22"/>
      <c r="F45" s="47"/>
      <c r="G45" s="24"/>
      <c r="H45" s="41"/>
    </row>
    <row r="46" spans="2:8" x14ac:dyDescent="0.25">
      <c r="B46" s="50"/>
      <c r="C46" s="14"/>
      <c r="D46" s="21"/>
      <c r="E46" s="22"/>
      <c r="F46" s="43"/>
      <c r="G46" s="24"/>
      <c r="H46" s="41"/>
    </row>
    <row r="47" spans="2:8" x14ac:dyDescent="0.25">
      <c r="B47" s="50"/>
      <c r="C47" s="14"/>
      <c r="D47" s="21"/>
      <c r="E47" s="22"/>
      <c r="F47" s="43"/>
      <c r="G47" s="24"/>
      <c r="H47" s="41"/>
    </row>
    <row r="48" spans="2:8" x14ac:dyDescent="0.25">
      <c r="B48" s="50"/>
      <c r="C48" s="14"/>
      <c r="D48" s="21"/>
      <c r="E48" s="21"/>
      <c r="F48" s="40"/>
      <c r="G48" s="24"/>
      <c r="H48" s="41"/>
    </row>
    <row r="49" spans="2:8" x14ac:dyDescent="0.25">
      <c r="B49" s="50"/>
      <c r="C49" s="14"/>
      <c r="D49" s="21"/>
      <c r="E49" s="21"/>
      <c r="F49" s="40"/>
      <c r="G49" s="24" t="str">
        <f t="shared" si="1"/>
        <v/>
      </c>
      <c r="H49" s="41"/>
    </row>
    <row r="50" spans="2:8" x14ac:dyDescent="0.25">
      <c r="B50" s="50"/>
      <c r="C50" s="14"/>
      <c r="D50" s="21"/>
      <c r="E50" s="120"/>
      <c r="F50" s="39"/>
      <c r="G50" s="24"/>
      <c r="H50" s="41"/>
    </row>
    <row r="51" spans="2:8" x14ac:dyDescent="0.25">
      <c r="B51" s="50"/>
      <c r="C51" s="14"/>
      <c r="D51" s="21"/>
      <c r="E51" s="21"/>
      <c r="F51" s="39"/>
      <c r="G51" s="24" t="str">
        <f t="shared" si="1"/>
        <v/>
      </c>
      <c r="H51" s="41"/>
    </row>
    <row r="52" spans="2:8" ht="13" x14ac:dyDescent="0.25">
      <c r="B52" s="50"/>
      <c r="C52" s="14"/>
      <c r="D52" s="51"/>
      <c r="E52" s="51"/>
      <c r="F52" s="82"/>
      <c r="G52" s="83"/>
      <c r="H52" s="41"/>
    </row>
    <row r="53" spans="2:8" x14ac:dyDescent="0.25">
      <c r="B53" s="50"/>
      <c r="C53" s="14"/>
      <c r="D53" s="21"/>
      <c r="E53" s="21"/>
      <c r="F53" s="39"/>
      <c r="G53" s="24"/>
      <c r="H53" s="41"/>
    </row>
    <row r="54" spans="2:8" x14ac:dyDescent="0.25">
      <c r="B54" s="50"/>
      <c r="C54" s="14"/>
      <c r="D54" s="21"/>
      <c r="E54" s="21"/>
      <c r="F54" s="39"/>
      <c r="G54" s="24"/>
      <c r="H54" s="41"/>
    </row>
    <row r="55" spans="2:8" x14ac:dyDescent="0.25">
      <c r="B55" s="50"/>
      <c r="C55" s="14"/>
      <c r="D55" s="21"/>
      <c r="E55" s="21"/>
      <c r="F55" s="39"/>
      <c r="G55" s="24"/>
      <c r="H55" s="41"/>
    </row>
    <row r="56" spans="2:8" x14ac:dyDescent="0.25">
      <c r="B56" s="50"/>
      <c r="C56" s="14"/>
      <c r="D56" s="21"/>
      <c r="E56" s="21"/>
      <c r="F56" s="39"/>
      <c r="G56" s="24"/>
      <c r="H56" s="41"/>
    </row>
    <row r="57" spans="2:8" x14ac:dyDescent="0.25">
      <c r="B57" s="50"/>
      <c r="C57" s="14"/>
      <c r="D57" s="21"/>
      <c r="E57" s="21"/>
      <c r="F57" s="39"/>
      <c r="G57" s="24"/>
      <c r="H57" s="41"/>
    </row>
    <row r="58" spans="2:8" x14ac:dyDescent="0.25">
      <c r="B58" s="50"/>
      <c r="C58" s="14"/>
      <c r="D58" s="21"/>
      <c r="E58" s="21"/>
      <c r="F58" s="39"/>
      <c r="G58" s="24"/>
      <c r="H58" s="41"/>
    </row>
    <row r="59" spans="2:8" x14ac:dyDescent="0.25">
      <c r="B59" s="50"/>
      <c r="C59" s="14"/>
      <c r="D59" s="21"/>
      <c r="E59" s="21"/>
      <c r="F59" s="39"/>
      <c r="G59" s="24"/>
      <c r="H59" s="41"/>
    </row>
    <row r="60" spans="2:8" x14ac:dyDescent="0.25">
      <c r="B60" s="50"/>
      <c r="C60" s="14"/>
      <c r="D60" s="21"/>
      <c r="E60" s="21"/>
      <c r="F60" s="39"/>
      <c r="G60" s="24"/>
      <c r="H60" s="41"/>
    </row>
    <row r="61" spans="2:8" x14ac:dyDescent="0.25">
      <c r="B61" s="50"/>
      <c r="C61" s="14"/>
      <c r="D61" s="21"/>
      <c r="E61" s="21"/>
      <c r="F61" s="39"/>
      <c r="G61" s="24"/>
      <c r="H61" s="41"/>
    </row>
    <row r="62" spans="2:8" x14ac:dyDescent="0.25">
      <c r="B62" s="50"/>
      <c r="C62" s="14"/>
      <c r="D62" s="21"/>
      <c r="E62" s="21"/>
      <c r="F62" s="39"/>
      <c r="G62" s="24"/>
      <c r="H62" s="41"/>
    </row>
    <row r="63" spans="2:8" x14ac:dyDescent="0.25">
      <c r="B63" s="50"/>
      <c r="C63" s="14"/>
      <c r="D63" s="21"/>
      <c r="E63" s="21"/>
      <c r="F63" s="39"/>
      <c r="G63" s="24"/>
      <c r="H63" s="41"/>
    </row>
    <row r="64" spans="2:8" x14ac:dyDescent="0.25">
      <c r="B64" s="50"/>
      <c r="C64" s="14"/>
      <c r="D64" s="21"/>
      <c r="E64" s="21"/>
      <c r="F64" s="39"/>
      <c r="G64" s="24"/>
      <c r="H64" s="41"/>
    </row>
    <row r="65" spans="2:8" x14ac:dyDescent="0.25">
      <c r="B65" s="50"/>
      <c r="C65" s="14"/>
      <c r="D65" s="21"/>
      <c r="E65" s="21"/>
      <c r="F65" s="39"/>
      <c r="G65" s="24"/>
      <c r="H65" s="41"/>
    </row>
    <row r="66" spans="2:8" x14ac:dyDescent="0.25">
      <c r="B66" s="50"/>
      <c r="C66" s="14"/>
      <c r="D66" s="21"/>
      <c r="E66" s="21"/>
      <c r="F66" s="39"/>
      <c r="G66" s="24"/>
      <c r="H66" s="41"/>
    </row>
    <row r="67" spans="2:8" x14ac:dyDescent="0.25">
      <c r="B67" s="50"/>
      <c r="C67" s="14"/>
      <c r="D67" s="21"/>
      <c r="E67" s="21"/>
      <c r="F67" s="48"/>
      <c r="G67" s="24"/>
      <c r="H67" s="41"/>
    </row>
    <row r="68" spans="2:8" x14ac:dyDescent="0.25">
      <c r="B68" s="50"/>
      <c r="C68" s="14"/>
      <c r="D68" s="21"/>
      <c r="E68" s="21"/>
      <c r="F68" s="48"/>
      <c r="G68" s="24"/>
      <c r="H68" s="41"/>
    </row>
    <row r="69" spans="2:8" s="29" customFormat="1" ht="20.149999999999999" customHeight="1" x14ac:dyDescent="0.25">
      <c r="B69" s="72" t="str">
        <f>$B$10</f>
        <v>C1.6</v>
      </c>
      <c r="C69" s="31" t="s">
        <v>364</v>
      </c>
      <c r="D69" s="32"/>
      <c r="E69" s="33"/>
      <c r="F69" s="32"/>
      <c r="G69" s="34"/>
      <c r="H69" s="35"/>
    </row>
    <row r="71" spans="2:8" x14ac:dyDescent="0.25">
      <c r="G71" s="206"/>
    </row>
  </sheetData>
  <mergeCells count="4">
    <mergeCell ref="E1:G1"/>
    <mergeCell ref="B5:F7"/>
    <mergeCell ref="G4:G7"/>
    <mergeCell ref="B4:F4"/>
  </mergeCells>
  <phoneticPr fontId="23" type="noConversion"/>
  <printOptions horizontalCentered="1"/>
  <pageMargins left="0.43307086614173229" right="0.31496062992125984" top="0.43307086614173229" bottom="0.62992125984251968" header="0.35433070866141736" footer="0.31496062992125984"/>
  <pageSetup paperSize="9" scale="81" firstPageNumber="31" fitToHeight="0" orientation="portrait" cellComments="asDisplayed" useFirstPageNumber="1" r:id="rId1"/>
  <headerFooter>
    <oddHeader xml:space="preserve">&amp;R&amp;"Arial,Bold Italic"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B1:H71"/>
  <sheetViews>
    <sheetView view="pageBreakPreview" zoomScaleNormal="125" zoomScaleSheetLayoutView="100" zoomScalePageLayoutView="125" workbookViewId="0">
      <selection activeCell="E16" sqref="E16"/>
    </sheetView>
  </sheetViews>
  <sheetFormatPr defaultColWidth="6.90625" defaultRowHeight="12.5" x14ac:dyDescent="0.25"/>
  <cols>
    <col min="1" max="1" width="0.90625" style="1" customWidth="1"/>
    <col min="2" max="2" width="11.6328125" style="36" customWidth="1"/>
    <col min="3" max="3" width="45.6328125" style="3" customWidth="1"/>
    <col min="4" max="4" width="13.6328125" style="4" customWidth="1"/>
    <col min="5" max="5" width="15.6328125" style="4" customWidth="1"/>
    <col min="6" max="6" width="15.6328125" style="1" customWidth="1"/>
    <col min="7" max="7" width="15.6328125" style="5" customWidth="1"/>
    <col min="8" max="8" width="0.90625" style="5" customWidth="1"/>
    <col min="9" max="16384" width="6.90625" style="1"/>
  </cols>
  <sheetData>
    <row r="1" spans="2:8" ht="13" x14ac:dyDescent="0.25">
      <c r="B1" s="2" t="str">
        <f>Client1</f>
        <v>Province of KwaZulu-Natal</v>
      </c>
      <c r="E1" s="245" t="str">
        <f>"Contract No. "&amp;ContractNo</f>
        <v>Contract No. ZNB01544/00000/00/HOD/INF/22/T</v>
      </c>
      <c r="F1" s="245"/>
      <c r="G1" s="245"/>
    </row>
    <row r="2" spans="2:8" ht="13" x14ac:dyDescent="0.25">
      <c r="B2" s="78" t="str">
        <f>Client2</f>
        <v>Department of Transport</v>
      </c>
    </row>
    <row r="3" spans="2:8" x14ac:dyDescent="0.25">
      <c r="B3" s="69"/>
      <c r="C3" s="69"/>
      <c r="D3" s="70"/>
      <c r="E3" s="70"/>
      <c r="F3" s="71"/>
      <c r="G3" s="79"/>
    </row>
    <row r="4" spans="2:8" ht="13" x14ac:dyDescent="0.25">
      <c r="B4" s="235" t="s">
        <v>8</v>
      </c>
      <c r="C4" s="236"/>
      <c r="D4" s="236"/>
      <c r="E4" s="236"/>
      <c r="F4" s="236"/>
      <c r="G4" s="242" t="str">
        <f>"CHAPTER "&amp;B10</f>
        <v>CHAPTER C1.7</v>
      </c>
      <c r="H4" s="6"/>
    </row>
    <row r="5" spans="2:8" ht="7.5" customHeight="1" x14ac:dyDescent="0.25">
      <c r="B5" s="238" t="str">
        <f>ContractDescription</f>
        <v>THE CONSTRUCTION OF THE WHITE MFOLOZI RIVER BRIDGE NO.3600 AND GRAVEL LINK ROAD D2047 FROM KM 7.318 TO KM 14.300 IN THE ZULULAND DISTRICT UNDER EMPANGENI REGION</v>
      </c>
      <c r="C5" s="239"/>
      <c r="D5" s="239"/>
      <c r="E5" s="239"/>
      <c r="F5" s="239"/>
      <c r="G5" s="243"/>
      <c r="H5" s="8"/>
    </row>
    <row r="6" spans="2:8" ht="12.75" customHeight="1" x14ac:dyDescent="0.25">
      <c r="B6" s="238"/>
      <c r="C6" s="239"/>
      <c r="D6" s="239"/>
      <c r="E6" s="239"/>
      <c r="F6" s="239"/>
      <c r="G6" s="243"/>
      <c r="H6" s="8"/>
    </row>
    <row r="7" spans="2:8" ht="7.5" customHeight="1" x14ac:dyDescent="0.25">
      <c r="B7" s="240"/>
      <c r="C7" s="241"/>
      <c r="D7" s="241"/>
      <c r="E7" s="241"/>
      <c r="F7" s="241"/>
      <c r="G7" s="244"/>
      <c r="H7" s="8"/>
    </row>
    <row r="8" spans="2:8" s="9" customFormat="1" ht="24.9" customHeight="1" x14ac:dyDescent="0.25">
      <c r="B8" s="10" t="s">
        <v>0</v>
      </c>
      <c r="C8" s="11" t="s">
        <v>1</v>
      </c>
      <c r="D8" s="11" t="s">
        <v>2</v>
      </c>
      <c r="E8" s="11" t="s">
        <v>3</v>
      </c>
      <c r="F8" s="11" t="s">
        <v>4</v>
      </c>
      <c r="G8" s="11" t="s">
        <v>5</v>
      </c>
      <c r="H8" s="12"/>
    </row>
    <row r="9" spans="2:8" x14ac:dyDescent="0.25">
      <c r="B9" s="50"/>
      <c r="C9" s="14"/>
      <c r="D9" s="15"/>
      <c r="E9" s="15"/>
      <c r="F9" s="16"/>
      <c r="G9" s="24" t="str">
        <f t="shared" ref="G9:G19" si="0">IF(D9="","",E9*F9)</f>
        <v/>
      </c>
      <c r="H9" s="18"/>
    </row>
    <row r="10" spans="2:8" ht="13" x14ac:dyDescent="0.25">
      <c r="B10" s="65" t="s">
        <v>180</v>
      </c>
      <c r="C10" s="19" t="s">
        <v>181</v>
      </c>
      <c r="D10" s="21"/>
      <c r="E10" s="21"/>
      <c r="F10" s="40"/>
      <c r="G10" s="24" t="str">
        <f t="shared" si="0"/>
        <v/>
      </c>
      <c r="H10" s="41"/>
    </row>
    <row r="11" spans="2:8" x14ac:dyDescent="0.25">
      <c r="B11" s="50"/>
      <c r="C11" s="14"/>
      <c r="D11" s="21"/>
      <c r="E11" s="21"/>
      <c r="F11" s="40"/>
      <c r="G11" s="24" t="str">
        <f t="shared" si="0"/>
        <v/>
      </c>
      <c r="H11" s="41"/>
    </row>
    <row r="12" spans="2:8" x14ac:dyDescent="0.25">
      <c r="B12" s="50" t="s">
        <v>182</v>
      </c>
      <c r="C12" s="14" t="s">
        <v>183</v>
      </c>
      <c r="D12" s="21"/>
      <c r="E12" s="22"/>
      <c r="F12" s="40"/>
      <c r="G12" s="24" t="str">
        <f t="shared" ref="G12:G16" si="1">IF(D12="","",E12*F12)</f>
        <v/>
      </c>
      <c r="H12" s="41"/>
    </row>
    <row r="13" spans="2:8" x14ac:dyDescent="0.25">
      <c r="B13" s="50"/>
      <c r="C13" s="14"/>
      <c r="D13" s="21"/>
      <c r="E13" s="22"/>
      <c r="F13" s="43"/>
      <c r="G13" s="24" t="str">
        <f t="shared" si="1"/>
        <v/>
      </c>
      <c r="H13" s="41"/>
    </row>
    <row r="14" spans="2:8" ht="25" x14ac:dyDescent="0.25">
      <c r="B14" s="50" t="s">
        <v>184</v>
      </c>
      <c r="C14" s="14" t="s">
        <v>185</v>
      </c>
      <c r="D14" s="21"/>
      <c r="E14" s="22"/>
      <c r="F14" s="40"/>
      <c r="G14" s="24" t="str">
        <f t="shared" si="1"/>
        <v/>
      </c>
      <c r="H14" s="42"/>
    </row>
    <row r="15" spans="2:8" x14ac:dyDescent="0.25">
      <c r="B15" s="50"/>
      <c r="C15" s="14"/>
      <c r="D15" s="21"/>
      <c r="E15" s="22"/>
      <c r="F15" s="40"/>
      <c r="G15" s="24" t="str">
        <f t="shared" si="1"/>
        <v/>
      </c>
      <c r="H15" s="42"/>
    </row>
    <row r="16" spans="2:8" ht="25" x14ac:dyDescent="0.25">
      <c r="B16" s="50" t="s">
        <v>40</v>
      </c>
      <c r="C16" s="14" t="s">
        <v>186</v>
      </c>
      <c r="D16" s="21" t="s">
        <v>189</v>
      </c>
      <c r="E16" s="192">
        <v>79406.731017999889</v>
      </c>
      <c r="F16" s="38"/>
      <c r="G16" s="24"/>
      <c r="H16" s="42"/>
    </row>
    <row r="17" spans="2:8" x14ac:dyDescent="0.25">
      <c r="B17" s="50"/>
      <c r="C17" s="14"/>
      <c r="D17" s="21"/>
      <c r="E17" s="22"/>
      <c r="F17" s="23"/>
      <c r="G17" s="24"/>
      <c r="H17" s="42"/>
    </row>
    <row r="18" spans="2:8" x14ac:dyDescent="0.25">
      <c r="B18" s="50"/>
      <c r="C18" s="14"/>
      <c r="D18" s="21"/>
      <c r="E18" s="22"/>
      <c r="F18" s="23"/>
      <c r="G18" s="24"/>
      <c r="H18" s="42"/>
    </row>
    <row r="19" spans="2:8" x14ac:dyDescent="0.25">
      <c r="B19" s="50"/>
      <c r="C19" s="14"/>
      <c r="D19" s="21"/>
      <c r="E19" s="22"/>
      <c r="F19" s="23"/>
      <c r="G19" s="24" t="str">
        <f t="shared" si="0"/>
        <v/>
      </c>
      <c r="H19" s="42"/>
    </row>
    <row r="20" spans="2:8" x14ac:dyDescent="0.25">
      <c r="B20" s="50"/>
      <c r="C20" s="14"/>
      <c r="D20" s="21"/>
      <c r="E20" s="22"/>
      <c r="F20" s="40"/>
      <c r="G20" s="24"/>
      <c r="H20" s="41"/>
    </row>
    <row r="21" spans="2:8" x14ac:dyDescent="0.25">
      <c r="B21" s="50"/>
      <c r="C21" s="14"/>
      <c r="D21" s="21"/>
      <c r="E21" s="22"/>
      <c r="F21" s="43"/>
      <c r="G21" s="24"/>
      <c r="H21" s="41"/>
    </row>
    <row r="22" spans="2:8" x14ac:dyDescent="0.25">
      <c r="B22" s="50"/>
      <c r="C22" s="14"/>
      <c r="D22" s="21"/>
      <c r="E22" s="22"/>
      <c r="F22" s="40"/>
      <c r="G22" s="24"/>
      <c r="H22" s="44"/>
    </row>
    <row r="23" spans="2:8" x14ac:dyDescent="0.25">
      <c r="B23" s="50"/>
      <c r="C23" s="14"/>
      <c r="D23" s="21"/>
      <c r="E23" s="22"/>
      <c r="F23" s="40"/>
      <c r="G23" s="24"/>
      <c r="H23" s="44"/>
    </row>
    <row r="24" spans="2:8" x14ac:dyDescent="0.25">
      <c r="B24" s="50"/>
      <c r="C24" s="14"/>
      <c r="D24" s="21"/>
      <c r="E24" s="22"/>
      <c r="F24" s="45"/>
      <c r="G24" s="24"/>
    </row>
    <row r="25" spans="2:8" x14ac:dyDescent="0.25">
      <c r="B25" s="50"/>
      <c r="C25" s="14"/>
      <c r="D25" s="21"/>
      <c r="E25" s="22"/>
      <c r="F25" s="45"/>
      <c r="G25" s="24"/>
    </row>
    <row r="26" spans="2:8" x14ac:dyDescent="0.25">
      <c r="B26" s="50"/>
      <c r="C26" s="14"/>
      <c r="D26" s="21"/>
      <c r="E26" s="22"/>
      <c r="F26" s="45"/>
      <c r="G26" s="24"/>
    </row>
    <row r="27" spans="2:8" x14ac:dyDescent="0.25">
      <c r="B27" s="50"/>
      <c r="C27" s="14"/>
      <c r="D27" s="21"/>
      <c r="E27" s="22"/>
      <c r="F27" s="45"/>
      <c r="G27" s="24"/>
    </row>
    <row r="28" spans="2:8" x14ac:dyDescent="0.25">
      <c r="B28" s="50"/>
      <c r="C28" s="14"/>
      <c r="D28" s="21"/>
      <c r="E28" s="22"/>
      <c r="F28" s="39"/>
      <c r="G28" s="24"/>
    </row>
    <row r="29" spans="2:8" x14ac:dyDescent="0.25">
      <c r="B29" s="50"/>
      <c r="C29" s="14"/>
      <c r="D29" s="21"/>
      <c r="E29" s="22"/>
      <c r="F29" s="39"/>
      <c r="G29" s="24"/>
    </row>
    <row r="30" spans="2:8" x14ac:dyDescent="0.25">
      <c r="B30" s="50"/>
      <c r="C30" s="14"/>
      <c r="D30" s="21"/>
      <c r="E30" s="22"/>
      <c r="F30" s="45"/>
      <c r="G30" s="24"/>
    </row>
    <row r="31" spans="2:8" x14ac:dyDescent="0.25">
      <c r="B31" s="50"/>
      <c r="C31" s="27"/>
      <c r="D31" s="21"/>
      <c r="E31" s="22"/>
      <c r="F31" s="45"/>
      <c r="G31" s="24"/>
    </row>
    <row r="32" spans="2:8" x14ac:dyDescent="0.25">
      <c r="B32" s="50"/>
      <c r="C32" s="27"/>
      <c r="D32" s="21"/>
      <c r="E32" s="22"/>
      <c r="F32" s="43"/>
      <c r="G32" s="24"/>
    </row>
    <row r="33" spans="2:8" x14ac:dyDescent="0.25">
      <c r="B33" s="50"/>
      <c r="C33" s="27"/>
      <c r="D33" s="21"/>
      <c r="E33" s="22"/>
      <c r="F33" s="43"/>
      <c r="G33" s="24"/>
    </row>
    <row r="34" spans="2:8" x14ac:dyDescent="0.25">
      <c r="B34" s="50"/>
      <c r="C34" s="27"/>
      <c r="D34" s="21"/>
      <c r="E34" s="22"/>
      <c r="F34" s="45"/>
      <c r="G34" s="24"/>
    </row>
    <row r="35" spans="2:8" x14ac:dyDescent="0.25">
      <c r="B35" s="50"/>
      <c r="C35" s="14"/>
      <c r="D35" s="21"/>
      <c r="E35" s="22"/>
      <c r="F35" s="40"/>
      <c r="G35" s="24" t="str">
        <f t="shared" ref="G35:G65" si="2">IF(D35="","",E35*F35)</f>
        <v/>
      </c>
      <c r="H35" s="41"/>
    </row>
    <row r="36" spans="2:8" x14ac:dyDescent="0.25">
      <c r="B36" s="50"/>
      <c r="C36" s="14"/>
      <c r="D36" s="21"/>
      <c r="E36" s="22"/>
      <c r="F36" s="40"/>
      <c r="G36" s="24" t="str">
        <f t="shared" si="2"/>
        <v/>
      </c>
      <c r="H36" s="41"/>
    </row>
    <row r="37" spans="2:8" x14ac:dyDescent="0.25">
      <c r="B37" s="50"/>
      <c r="C37" s="14"/>
      <c r="D37" s="21"/>
      <c r="E37" s="22"/>
      <c r="F37" s="39"/>
      <c r="G37" s="24" t="str">
        <f t="shared" si="2"/>
        <v/>
      </c>
      <c r="H37" s="42"/>
    </row>
    <row r="38" spans="2:8" x14ac:dyDescent="0.25">
      <c r="B38" s="50"/>
      <c r="C38" s="14"/>
      <c r="D38" s="15"/>
      <c r="E38" s="25"/>
      <c r="F38" s="28"/>
      <c r="G38" s="24" t="str">
        <f t="shared" si="2"/>
        <v/>
      </c>
      <c r="H38" s="18"/>
    </row>
    <row r="39" spans="2:8" s="37" customFormat="1" x14ac:dyDescent="0.25">
      <c r="B39" s="50"/>
      <c r="C39" s="14"/>
      <c r="D39" s="15"/>
      <c r="E39" s="25"/>
      <c r="F39" s="28"/>
      <c r="G39" s="24" t="str">
        <f t="shared" si="2"/>
        <v/>
      </c>
      <c r="H39" s="18"/>
    </row>
    <row r="40" spans="2:8" x14ac:dyDescent="0.25">
      <c r="B40" s="50"/>
      <c r="C40" s="14"/>
      <c r="D40" s="21"/>
      <c r="E40" s="22"/>
      <c r="F40" s="39"/>
      <c r="G40" s="24" t="str">
        <f t="shared" si="2"/>
        <v/>
      </c>
      <c r="H40" s="42"/>
    </row>
    <row r="41" spans="2:8" x14ac:dyDescent="0.25">
      <c r="B41" s="50"/>
      <c r="C41" s="14"/>
      <c r="D41" s="21"/>
      <c r="E41" s="22"/>
      <c r="F41" s="39"/>
      <c r="G41" s="24" t="str">
        <f t="shared" si="2"/>
        <v/>
      </c>
      <c r="H41" s="42"/>
    </row>
    <row r="42" spans="2:8" x14ac:dyDescent="0.25">
      <c r="B42" s="50"/>
      <c r="C42" s="14"/>
      <c r="D42" s="21"/>
      <c r="E42" s="22"/>
      <c r="F42" s="47"/>
      <c r="G42" s="24" t="str">
        <f t="shared" si="2"/>
        <v/>
      </c>
      <c r="H42" s="41"/>
    </row>
    <row r="43" spans="2:8" x14ac:dyDescent="0.25">
      <c r="B43" s="50"/>
      <c r="C43" s="14"/>
      <c r="D43" s="21"/>
      <c r="E43" s="22"/>
      <c r="F43" s="47"/>
      <c r="G43" s="24" t="str">
        <f t="shared" si="2"/>
        <v/>
      </c>
      <c r="H43" s="41"/>
    </row>
    <row r="44" spans="2:8" x14ac:dyDescent="0.25">
      <c r="B44" s="50"/>
      <c r="C44" s="14"/>
      <c r="D44" s="21"/>
      <c r="E44" s="22"/>
      <c r="F44" s="43"/>
      <c r="G44" s="24" t="str">
        <f t="shared" si="2"/>
        <v/>
      </c>
      <c r="H44" s="41"/>
    </row>
    <row r="45" spans="2:8" x14ac:dyDescent="0.25">
      <c r="B45" s="50"/>
      <c r="C45" s="14"/>
      <c r="D45" s="21"/>
      <c r="E45" s="22"/>
      <c r="F45" s="43"/>
      <c r="G45" s="24" t="str">
        <f t="shared" si="2"/>
        <v/>
      </c>
      <c r="H45" s="41"/>
    </row>
    <row r="46" spans="2:8" x14ac:dyDescent="0.25">
      <c r="B46" s="50"/>
      <c r="C46" s="14"/>
      <c r="D46" s="21"/>
      <c r="E46" s="21"/>
      <c r="F46" s="40"/>
      <c r="G46" s="24" t="str">
        <f t="shared" si="2"/>
        <v/>
      </c>
      <c r="H46" s="41"/>
    </row>
    <row r="47" spans="2:8" x14ac:dyDescent="0.25">
      <c r="B47" s="50"/>
      <c r="C47" s="14"/>
      <c r="D47" s="21"/>
      <c r="E47" s="21"/>
      <c r="F47" s="40"/>
      <c r="G47" s="24" t="str">
        <f t="shared" si="2"/>
        <v/>
      </c>
      <c r="H47" s="41"/>
    </row>
    <row r="48" spans="2:8" x14ac:dyDescent="0.25">
      <c r="B48" s="50"/>
      <c r="C48" s="14"/>
      <c r="D48" s="21"/>
      <c r="E48" s="21"/>
      <c r="F48" s="39"/>
      <c r="G48" s="24" t="str">
        <f t="shared" si="2"/>
        <v/>
      </c>
      <c r="H48" s="41"/>
    </row>
    <row r="49" spans="2:8" x14ac:dyDescent="0.25">
      <c r="B49" s="50"/>
      <c r="C49" s="14"/>
      <c r="D49" s="21"/>
      <c r="E49" s="21"/>
      <c r="F49" s="39"/>
      <c r="G49" s="24" t="str">
        <f t="shared" si="2"/>
        <v/>
      </c>
      <c r="H49" s="41"/>
    </row>
    <row r="50" spans="2:8" x14ac:dyDescent="0.25">
      <c r="B50" s="50"/>
      <c r="C50" s="14"/>
      <c r="D50" s="21"/>
      <c r="E50" s="21"/>
      <c r="F50" s="39"/>
      <c r="G50" s="24" t="str">
        <f t="shared" si="2"/>
        <v/>
      </c>
      <c r="H50" s="41"/>
    </row>
    <row r="51" spans="2:8" x14ac:dyDescent="0.25">
      <c r="B51" s="50"/>
      <c r="C51" s="14"/>
      <c r="D51" s="21"/>
      <c r="E51" s="21"/>
      <c r="F51" s="39"/>
      <c r="G51" s="24" t="str">
        <f t="shared" si="2"/>
        <v/>
      </c>
      <c r="H51" s="41"/>
    </row>
    <row r="52" spans="2:8" x14ac:dyDescent="0.25">
      <c r="B52" s="50"/>
      <c r="C52" s="14"/>
      <c r="D52" s="21"/>
      <c r="E52" s="21"/>
      <c r="F52" s="39"/>
      <c r="G52" s="24" t="str">
        <f t="shared" si="2"/>
        <v/>
      </c>
      <c r="H52" s="41"/>
    </row>
    <row r="53" spans="2:8" x14ac:dyDescent="0.25">
      <c r="B53" s="50"/>
      <c r="C53" s="14"/>
      <c r="D53" s="21"/>
      <c r="E53" s="21"/>
      <c r="F53" s="39"/>
      <c r="G53" s="24" t="str">
        <f t="shared" si="2"/>
        <v/>
      </c>
      <c r="H53" s="41"/>
    </row>
    <row r="54" spans="2:8" x14ac:dyDescent="0.25">
      <c r="B54" s="50"/>
      <c r="C54" s="14"/>
      <c r="D54" s="21"/>
      <c r="E54" s="21"/>
      <c r="F54" s="39"/>
      <c r="G54" s="24" t="str">
        <f t="shared" si="2"/>
        <v/>
      </c>
      <c r="H54" s="41"/>
    </row>
    <row r="55" spans="2:8" x14ac:dyDescent="0.25">
      <c r="B55" s="50"/>
      <c r="C55" s="14"/>
      <c r="D55" s="21"/>
      <c r="E55" s="21"/>
      <c r="F55" s="39"/>
      <c r="G55" s="24" t="str">
        <f t="shared" si="2"/>
        <v/>
      </c>
      <c r="H55" s="41"/>
    </row>
    <row r="56" spans="2:8" x14ac:dyDescent="0.25">
      <c r="B56" s="50"/>
      <c r="C56" s="14"/>
      <c r="D56" s="21"/>
      <c r="E56" s="21"/>
      <c r="F56" s="48"/>
      <c r="G56" s="24" t="str">
        <f t="shared" si="2"/>
        <v/>
      </c>
      <c r="H56" s="41"/>
    </row>
    <row r="57" spans="2:8" x14ac:dyDescent="0.25">
      <c r="B57" s="50"/>
      <c r="C57" s="14"/>
      <c r="D57" s="21"/>
      <c r="E57" s="21"/>
      <c r="F57" s="48"/>
      <c r="G57" s="24" t="str">
        <f t="shared" si="2"/>
        <v/>
      </c>
      <c r="H57" s="41"/>
    </row>
    <row r="58" spans="2:8" x14ac:dyDescent="0.25">
      <c r="B58" s="50"/>
      <c r="C58" s="14"/>
      <c r="D58" s="21"/>
      <c r="E58" s="21"/>
      <c r="F58" s="39"/>
      <c r="G58" s="24" t="str">
        <f t="shared" si="2"/>
        <v/>
      </c>
      <c r="H58" s="41"/>
    </row>
    <row r="59" spans="2:8" x14ac:dyDescent="0.25">
      <c r="B59" s="50"/>
      <c r="C59" s="14"/>
      <c r="D59" s="21"/>
      <c r="E59" s="21"/>
      <c r="F59" s="39"/>
      <c r="G59" s="24" t="str">
        <f t="shared" si="2"/>
        <v/>
      </c>
      <c r="H59" s="41"/>
    </row>
    <row r="60" spans="2:8" x14ac:dyDescent="0.25">
      <c r="B60" s="50"/>
      <c r="C60" s="14"/>
      <c r="D60" s="21"/>
      <c r="E60" s="21"/>
      <c r="F60" s="39"/>
      <c r="G60" s="24" t="str">
        <f t="shared" si="2"/>
        <v/>
      </c>
      <c r="H60" s="41"/>
    </row>
    <row r="61" spans="2:8" x14ac:dyDescent="0.25">
      <c r="B61" s="50"/>
      <c r="C61" s="14"/>
      <c r="D61" s="21"/>
      <c r="E61" s="21"/>
      <c r="F61" s="39"/>
      <c r="G61" s="24" t="str">
        <f t="shared" si="2"/>
        <v/>
      </c>
      <c r="H61" s="41"/>
    </row>
    <row r="62" spans="2:8" x14ac:dyDescent="0.25">
      <c r="B62" s="50"/>
      <c r="C62" s="14"/>
      <c r="D62" s="21"/>
      <c r="E62" s="21"/>
      <c r="F62" s="39"/>
      <c r="G62" s="24" t="str">
        <f t="shared" si="2"/>
        <v/>
      </c>
      <c r="H62" s="41"/>
    </row>
    <row r="63" spans="2:8" x14ac:dyDescent="0.25">
      <c r="B63" s="50"/>
      <c r="C63" s="27"/>
      <c r="D63" s="21"/>
      <c r="E63" s="21"/>
      <c r="F63" s="39"/>
      <c r="G63" s="24" t="str">
        <f t="shared" si="2"/>
        <v/>
      </c>
      <c r="H63" s="41"/>
    </row>
    <row r="64" spans="2:8" x14ac:dyDescent="0.25">
      <c r="B64" s="50"/>
      <c r="C64" s="27"/>
      <c r="D64" s="38"/>
      <c r="E64" s="38"/>
      <c r="F64" s="39"/>
      <c r="G64" s="24" t="str">
        <f t="shared" si="2"/>
        <v/>
      </c>
    </row>
    <row r="65" spans="2:8" x14ac:dyDescent="0.25">
      <c r="B65" s="50"/>
      <c r="C65" s="14"/>
      <c r="D65" s="21"/>
      <c r="E65" s="21"/>
      <c r="F65" s="39"/>
      <c r="G65" s="24" t="str">
        <f t="shared" si="2"/>
        <v/>
      </c>
      <c r="H65" s="41"/>
    </row>
    <row r="66" spans="2:8" x14ac:dyDescent="0.25">
      <c r="B66" s="50"/>
      <c r="C66" s="27"/>
      <c r="D66" s="38"/>
      <c r="E66" s="38"/>
      <c r="F66" s="39"/>
      <c r="G66" s="24"/>
      <c r="H66" s="49"/>
    </row>
    <row r="67" spans="2:8" x14ac:dyDescent="0.25">
      <c r="B67" s="50"/>
      <c r="C67" s="26"/>
      <c r="D67" s="38"/>
      <c r="E67" s="38"/>
      <c r="F67" s="39"/>
      <c r="G67" s="24"/>
    </row>
    <row r="68" spans="2:8" x14ac:dyDescent="0.25">
      <c r="B68" s="50"/>
      <c r="C68" s="14"/>
      <c r="D68" s="21"/>
      <c r="E68" s="21"/>
      <c r="F68" s="39"/>
      <c r="G68" s="24"/>
      <c r="H68" s="41"/>
    </row>
    <row r="69" spans="2:8" x14ac:dyDescent="0.25">
      <c r="B69" s="50"/>
      <c r="C69" s="14"/>
      <c r="D69" s="21"/>
      <c r="E69" s="21"/>
      <c r="F69" s="39"/>
      <c r="G69" s="24"/>
      <c r="H69" s="41"/>
    </row>
    <row r="70" spans="2:8" x14ac:dyDescent="0.25">
      <c r="B70" s="50"/>
      <c r="C70" s="14"/>
      <c r="D70" s="21"/>
      <c r="E70" s="21"/>
      <c r="F70" s="39"/>
      <c r="G70" s="24"/>
      <c r="H70" s="41"/>
    </row>
    <row r="71" spans="2:8" s="29" customFormat="1" ht="24.9" customHeight="1" x14ac:dyDescent="0.25">
      <c r="B71" s="75" t="str">
        <f>B10</f>
        <v>C1.7</v>
      </c>
      <c r="C71" s="31" t="s">
        <v>364</v>
      </c>
      <c r="D71" s="32"/>
      <c r="E71" s="33"/>
      <c r="F71" s="32"/>
      <c r="G71" s="34"/>
      <c r="H71" s="35"/>
    </row>
  </sheetData>
  <mergeCells count="4">
    <mergeCell ref="E1:G1"/>
    <mergeCell ref="B5:F7"/>
    <mergeCell ref="G4:G7"/>
    <mergeCell ref="B4:F4"/>
  </mergeCells>
  <phoneticPr fontId="23" type="noConversion"/>
  <printOptions horizontalCentered="1"/>
  <pageMargins left="0.43307086614173229" right="0.31496062992125984" top="0.43307086614173229" bottom="0.62992125984251968" header="0.35433070866141736" footer="0.31496062992125984"/>
  <pageSetup paperSize="9" scale="81" firstPageNumber="31" fitToHeight="0" orientation="portrait" cellComments="asDisplayed" useFirstPageNumber="1" r:id="rId1"/>
  <headerFooter>
    <oddHeader xml:space="preserve">&amp;R&amp;"Arial,Bold Italic"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6DDA6-885F-4C3C-8F50-E0CC5C7C74F0}">
  <sheetPr>
    <pageSetUpPr fitToPage="1"/>
  </sheetPr>
  <dimension ref="B1:H137"/>
  <sheetViews>
    <sheetView view="pageBreakPreview" zoomScaleNormal="125" zoomScaleSheetLayoutView="100" zoomScalePageLayoutView="125" workbookViewId="0">
      <selection activeCell="E73" sqref="E73"/>
    </sheetView>
  </sheetViews>
  <sheetFormatPr defaultColWidth="6.90625" defaultRowHeight="12.5" x14ac:dyDescent="0.25"/>
  <cols>
    <col min="1" max="1" width="0.90625" style="1" customWidth="1"/>
    <col min="2" max="2" width="11.6328125" style="36" customWidth="1"/>
    <col min="3" max="3" width="45.6328125" style="3" customWidth="1"/>
    <col min="4" max="4" width="13.6328125" style="4" customWidth="1"/>
    <col min="5" max="5" width="15.6328125" style="4" customWidth="1"/>
    <col min="6" max="6" width="15.6328125" style="1" customWidth="1"/>
    <col min="7" max="7" width="15.6328125" style="5" customWidth="1"/>
    <col min="8" max="8" width="0.90625" style="5" customWidth="1"/>
    <col min="9" max="16384" width="6.90625" style="1"/>
  </cols>
  <sheetData>
    <row r="1" spans="2:8" ht="13" x14ac:dyDescent="0.25">
      <c r="B1" s="2" t="str">
        <f>Client1</f>
        <v>Province of KwaZulu-Natal</v>
      </c>
      <c r="E1" s="245" t="str">
        <f>"Contract No. "&amp;ContractNo</f>
        <v xml:space="preserve">Contract No. </v>
      </c>
      <c r="F1" s="245"/>
      <c r="G1" s="245"/>
    </row>
    <row r="2" spans="2:8" ht="13" x14ac:dyDescent="0.25">
      <c r="B2" s="78" t="str">
        <f>Client2</f>
        <v>Department of Transport</v>
      </c>
    </row>
    <row r="3" spans="2:8" x14ac:dyDescent="0.25">
      <c r="B3" s="69"/>
      <c r="C3" s="69"/>
      <c r="D3" s="70"/>
      <c r="E3" s="70"/>
      <c r="F3" s="71"/>
      <c r="G3" s="79"/>
    </row>
    <row r="4" spans="2:8" ht="13" x14ac:dyDescent="0.25">
      <c r="B4" s="235" t="s">
        <v>8</v>
      </c>
      <c r="C4" s="236"/>
      <c r="D4" s="236"/>
      <c r="E4" s="236"/>
      <c r="F4" s="236"/>
      <c r="G4" s="242" t="str">
        <f>"CHAPTER "&amp;B10</f>
        <v>CHAPTER C3.1</v>
      </c>
      <c r="H4" s="6"/>
    </row>
    <row r="5" spans="2:8" ht="7.5" customHeight="1" x14ac:dyDescent="0.25">
      <c r="B5" s="238" t="str">
        <f>ContractDescription</f>
        <v>ESTABLISHMENT OF PANELS OF CONTRACTORS FOR THE ONSTRUCTION AND MAINTENAMNCE OF VARIOUS ROADS AND TRUCTURES IN KZN PROVINCE</v>
      </c>
      <c r="C5" s="239"/>
      <c r="D5" s="239"/>
      <c r="E5" s="239"/>
      <c r="F5" s="239"/>
      <c r="G5" s="243"/>
      <c r="H5" s="8"/>
    </row>
    <row r="6" spans="2:8" ht="12.75" customHeight="1" x14ac:dyDescent="0.25">
      <c r="B6" s="238"/>
      <c r="C6" s="239"/>
      <c r="D6" s="239"/>
      <c r="E6" s="239"/>
      <c r="F6" s="239"/>
      <c r="G6" s="243"/>
      <c r="H6" s="8"/>
    </row>
    <row r="7" spans="2:8" ht="7.5" customHeight="1" x14ac:dyDescent="0.25">
      <c r="B7" s="240"/>
      <c r="C7" s="241"/>
      <c r="D7" s="241"/>
      <c r="E7" s="241"/>
      <c r="F7" s="241"/>
      <c r="G7" s="244"/>
      <c r="H7" s="8"/>
    </row>
    <row r="8" spans="2:8" s="9" customFormat="1" ht="24.9" customHeight="1" x14ac:dyDescent="0.25">
      <c r="B8" s="10" t="s">
        <v>0</v>
      </c>
      <c r="C8" s="11" t="s">
        <v>1</v>
      </c>
      <c r="D8" s="11" t="s">
        <v>2</v>
      </c>
      <c r="E8" s="11" t="s">
        <v>3</v>
      </c>
      <c r="F8" s="11" t="s">
        <v>4</v>
      </c>
      <c r="G8" s="11" t="s">
        <v>5</v>
      </c>
      <c r="H8" s="12"/>
    </row>
    <row r="9" spans="2:8" x14ac:dyDescent="0.25">
      <c r="B9" s="50"/>
      <c r="C9" s="14"/>
      <c r="D9" s="15"/>
      <c r="E9" s="15"/>
      <c r="F9" s="16"/>
      <c r="G9" s="24" t="str">
        <f t="shared" ref="G9:G38" si="0">IF(D9="","",E9*F9)</f>
        <v/>
      </c>
      <c r="H9" s="18"/>
    </row>
    <row r="10" spans="2:8" ht="13" x14ac:dyDescent="0.25">
      <c r="B10" s="65" t="s">
        <v>318</v>
      </c>
      <c r="C10" s="19" t="s">
        <v>317</v>
      </c>
      <c r="D10" s="15"/>
      <c r="E10" s="15"/>
      <c r="F10" s="16"/>
      <c r="G10" s="24" t="str">
        <f t="shared" si="0"/>
        <v/>
      </c>
      <c r="H10" s="18"/>
    </row>
    <row r="11" spans="2:8" x14ac:dyDescent="0.25">
      <c r="B11" s="50"/>
      <c r="C11" s="14"/>
      <c r="D11" s="15"/>
      <c r="E11" s="15"/>
      <c r="F11" s="16"/>
      <c r="G11" s="24" t="str">
        <f t="shared" si="0"/>
        <v/>
      </c>
      <c r="H11" s="18"/>
    </row>
    <row r="12" spans="2:8" x14ac:dyDescent="0.25">
      <c r="B12" s="57" t="s">
        <v>603</v>
      </c>
      <c r="C12" s="14" t="s">
        <v>604</v>
      </c>
      <c r="D12" s="15"/>
      <c r="E12" s="15"/>
      <c r="F12" s="16"/>
      <c r="G12" s="24" t="str">
        <f t="shared" si="0"/>
        <v/>
      </c>
      <c r="H12" s="18"/>
    </row>
    <row r="13" spans="2:8" x14ac:dyDescent="0.25">
      <c r="B13" s="57"/>
      <c r="C13" s="14"/>
      <c r="D13" s="15"/>
      <c r="E13" s="15"/>
      <c r="F13" s="16"/>
      <c r="G13" s="24" t="str">
        <f t="shared" si="0"/>
        <v/>
      </c>
      <c r="H13" s="18"/>
    </row>
    <row r="14" spans="2:8" ht="37.5" x14ac:dyDescent="0.25">
      <c r="B14" s="50" t="s">
        <v>605</v>
      </c>
      <c r="C14" s="14" t="s">
        <v>606</v>
      </c>
      <c r="D14" s="21"/>
      <c r="E14" s="22"/>
      <c r="F14" s="23"/>
      <c r="G14" s="24" t="str">
        <f t="shared" si="0"/>
        <v/>
      </c>
      <c r="H14" s="56"/>
    </row>
    <row r="15" spans="2:8" x14ac:dyDescent="0.25">
      <c r="B15" s="57"/>
      <c r="C15" s="14"/>
      <c r="D15" s="15"/>
      <c r="E15" s="25"/>
      <c r="F15" s="16"/>
      <c r="G15" s="24" t="str">
        <f t="shared" si="0"/>
        <v/>
      </c>
      <c r="H15" s="18"/>
    </row>
    <row r="16" spans="2:8" ht="14.5" x14ac:dyDescent="0.25">
      <c r="B16" s="57" t="s">
        <v>40</v>
      </c>
      <c r="C16" s="14" t="s">
        <v>607</v>
      </c>
      <c r="D16" s="21" t="s">
        <v>23</v>
      </c>
      <c r="E16" s="25">
        <v>3340</v>
      </c>
      <c r="F16" s="182"/>
      <c r="G16" s="24"/>
      <c r="H16" s="18"/>
    </row>
    <row r="17" spans="2:8" x14ac:dyDescent="0.25">
      <c r="B17" s="57"/>
      <c r="C17" s="14"/>
      <c r="D17" s="15"/>
      <c r="E17" s="25"/>
      <c r="F17" s="15"/>
      <c r="G17" s="24"/>
      <c r="H17" s="209"/>
    </row>
    <row r="18" spans="2:8" ht="14.5" x14ac:dyDescent="0.25">
      <c r="B18" s="57" t="s">
        <v>42</v>
      </c>
      <c r="C18" s="96" t="s">
        <v>608</v>
      </c>
      <c r="D18" s="21" t="s">
        <v>23</v>
      </c>
      <c r="E18" s="25">
        <v>835</v>
      </c>
      <c r="F18" s="182"/>
      <c r="G18" s="24"/>
      <c r="H18" s="209"/>
    </row>
    <row r="19" spans="2:8" x14ac:dyDescent="0.25">
      <c r="B19" s="57"/>
      <c r="C19" s="96"/>
      <c r="D19" s="15"/>
      <c r="E19" s="25"/>
      <c r="F19" s="15"/>
      <c r="G19" s="24"/>
      <c r="H19" s="209"/>
    </row>
    <row r="20" spans="2:8" ht="25" x14ac:dyDescent="0.25">
      <c r="B20" s="57" t="s">
        <v>609</v>
      </c>
      <c r="C20" s="96" t="s">
        <v>610</v>
      </c>
      <c r="D20" s="21" t="s">
        <v>23</v>
      </c>
      <c r="E20" s="25">
        <v>626</v>
      </c>
      <c r="F20" s="23"/>
      <c r="G20" s="24"/>
      <c r="H20" s="61"/>
    </row>
    <row r="21" spans="2:8" x14ac:dyDescent="0.25">
      <c r="B21" s="57"/>
      <c r="C21" s="140"/>
      <c r="D21" s="59"/>
      <c r="E21" s="25"/>
      <c r="F21" s="59"/>
      <c r="G21" s="24"/>
      <c r="H21" s="61"/>
    </row>
    <row r="22" spans="2:8" ht="25" x14ac:dyDescent="0.25">
      <c r="B22" s="57" t="s">
        <v>611</v>
      </c>
      <c r="C22" s="14" t="s">
        <v>612</v>
      </c>
      <c r="D22" s="15"/>
      <c r="E22" s="25"/>
      <c r="F22" s="16"/>
      <c r="G22" s="24"/>
    </row>
    <row r="23" spans="2:8" x14ac:dyDescent="0.25">
      <c r="B23" s="57"/>
      <c r="C23" s="96"/>
      <c r="D23" s="59"/>
      <c r="E23" s="25"/>
      <c r="F23" s="60"/>
      <c r="G23" s="24"/>
    </row>
    <row r="24" spans="2:8" ht="25" x14ac:dyDescent="0.25">
      <c r="B24" s="57" t="s">
        <v>613</v>
      </c>
      <c r="C24" s="210" t="s">
        <v>614</v>
      </c>
      <c r="D24" s="15"/>
      <c r="E24" s="25"/>
      <c r="F24" s="16"/>
      <c r="G24" s="24"/>
    </row>
    <row r="25" spans="2:8" x14ac:dyDescent="0.25">
      <c r="B25" s="57"/>
      <c r="C25" s="96"/>
      <c r="D25" s="59"/>
      <c r="E25" s="25"/>
      <c r="F25" s="62"/>
      <c r="G25" s="24"/>
    </row>
    <row r="26" spans="2:8" ht="14.5" x14ac:dyDescent="0.25">
      <c r="B26" s="57" t="s">
        <v>40</v>
      </c>
      <c r="C26" s="140" t="s">
        <v>607</v>
      </c>
      <c r="D26" s="21" t="s">
        <v>23</v>
      </c>
      <c r="E26" s="25">
        <v>2059</v>
      </c>
      <c r="F26" s="60"/>
      <c r="G26" s="24"/>
    </row>
    <row r="27" spans="2:8" x14ac:dyDescent="0.25">
      <c r="B27" s="57"/>
      <c r="C27" s="96"/>
      <c r="D27" s="59"/>
      <c r="E27" s="25"/>
      <c r="F27" s="58"/>
      <c r="G27" s="24"/>
    </row>
    <row r="28" spans="2:8" ht="14.5" x14ac:dyDescent="0.25">
      <c r="B28" s="57" t="s">
        <v>42</v>
      </c>
      <c r="C28" s="140" t="s">
        <v>615</v>
      </c>
      <c r="D28" s="21" t="s">
        <v>23</v>
      </c>
      <c r="E28" s="25">
        <v>468</v>
      </c>
      <c r="F28" s="60"/>
      <c r="G28" s="24"/>
    </row>
    <row r="29" spans="2:8" x14ac:dyDescent="0.25">
      <c r="B29" s="57"/>
      <c r="C29" s="14"/>
      <c r="D29" s="15"/>
      <c r="E29" s="25"/>
      <c r="F29" s="16"/>
      <c r="G29" s="24"/>
    </row>
    <row r="30" spans="2:8" ht="25" x14ac:dyDescent="0.25">
      <c r="B30" s="57" t="s">
        <v>616</v>
      </c>
      <c r="C30" s="14" t="s">
        <v>617</v>
      </c>
      <c r="D30" s="21" t="s">
        <v>23</v>
      </c>
      <c r="E30" s="25">
        <v>379</v>
      </c>
      <c r="F30" s="60"/>
      <c r="G30" s="24"/>
    </row>
    <row r="31" spans="2:8" x14ac:dyDescent="0.25">
      <c r="B31" s="50"/>
      <c r="C31" s="14"/>
      <c r="D31" s="21"/>
      <c r="E31" s="25"/>
      <c r="F31" s="62"/>
      <c r="G31" s="24"/>
    </row>
    <row r="32" spans="2:8" x14ac:dyDescent="0.25">
      <c r="B32" s="57" t="s">
        <v>618</v>
      </c>
      <c r="C32" s="14" t="s">
        <v>619</v>
      </c>
      <c r="D32" s="15"/>
      <c r="E32" s="15"/>
      <c r="F32" s="62"/>
      <c r="G32" s="24"/>
    </row>
    <row r="33" spans="2:8" x14ac:dyDescent="0.25">
      <c r="B33" s="57"/>
      <c r="C33" s="14"/>
      <c r="D33" s="15"/>
      <c r="E33" s="15"/>
      <c r="F33" s="62"/>
      <c r="G33" s="24"/>
    </row>
    <row r="34" spans="2:8" ht="25" x14ac:dyDescent="0.25">
      <c r="B34" s="57" t="s">
        <v>620</v>
      </c>
      <c r="C34" s="14" t="s">
        <v>621</v>
      </c>
      <c r="D34" s="21" t="s">
        <v>23</v>
      </c>
      <c r="E34" s="211">
        <v>144</v>
      </c>
      <c r="F34" s="212"/>
      <c r="G34" s="24"/>
    </row>
    <row r="35" spans="2:8" x14ac:dyDescent="0.25">
      <c r="B35" s="57"/>
      <c r="C35" s="140"/>
      <c r="D35" s="59"/>
      <c r="E35" s="59"/>
      <c r="F35" s="212"/>
      <c r="G35" s="24"/>
    </row>
    <row r="36" spans="2:8" ht="25" x14ac:dyDescent="0.25">
      <c r="B36" s="50" t="s">
        <v>622</v>
      </c>
      <c r="C36" s="14" t="s">
        <v>623</v>
      </c>
      <c r="D36" s="15"/>
      <c r="E36" s="15"/>
      <c r="F36" s="213"/>
      <c r="G36" s="24"/>
    </row>
    <row r="37" spans="2:8" x14ac:dyDescent="0.25">
      <c r="B37" s="57"/>
      <c r="C37" s="14"/>
      <c r="D37" s="15"/>
      <c r="E37" s="15"/>
      <c r="F37" s="213"/>
      <c r="G37" s="24"/>
    </row>
    <row r="38" spans="2:8" ht="25" x14ac:dyDescent="0.25">
      <c r="B38" s="57" t="s">
        <v>624</v>
      </c>
      <c r="C38" s="14" t="s">
        <v>625</v>
      </c>
      <c r="D38" s="21" t="s">
        <v>23</v>
      </c>
      <c r="E38" s="211">
        <v>500</v>
      </c>
      <c r="F38" s="212"/>
      <c r="G38" s="24"/>
    </row>
    <row r="39" spans="2:8" x14ac:dyDescent="0.25">
      <c r="B39" s="57"/>
      <c r="C39" s="140"/>
      <c r="D39" s="21"/>
      <c r="E39" s="59"/>
      <c r="F39" s="62"/>
      <c r="G39" s="24"/>
      <c r="H39" s="61"/>
    </row>
    <row r="40" spans="2:8" ht="25" x14ac:dyDescent="0.25">
      <c r="B40" s="57" t="s">
        <v>626</v>
      </c>
      <c r="C40" s="14" t="s">
        <v>627</v>
      </c>
      <c r="D40" s="15"/>
      <c r="E40" s="25"/>
      <c r="F40" s="16"/>
      <c r="G40" s="24"/>
    </row>
    <row r="41" spans="2:8" x14ac:dyDescent="0.25">
      <c r="B41" s="57"/>
      <c r="C41" s="96"/>
      <c r="D41" s="59"/>
      <c r="E41" s="25"/>
      <c r="F41" s="62"/>
      <c r="G41" s="24"/>
    </row>
    <row r="42" spans="2:8" ht="14.5" x14ac:dyDescent="0.25">
      <c r="B42" s="57" t="s">
        <v>628</v>
      </c>
      <c r="C42" s="96" t="s">
        <v>629</v>
      </c>
      <c r="D42" s="21" t="s">
        <v>23</v>
      </c>
      <c r="E42" s="25">
        <v>150</v>
      </c>
      <c r="F42" s="60"/>
      <c r="G42" s="24"/>
    </row>
    <row r="43" spans="2:8" x14ac:dyDescent="0.25">
      <c r="B43" s="57"/>
      <c r="C43" s="96"/>
      <c r="D43" s="59"/>
      <c r="E43" s="25"/>
      <c r="F43" s="58"/>
      <c r="G43" s="24"/>
    </row>
    <row r="44" spans="2:8" x14ac:dyDescent="0.25">
      <c r="B44" s="57" t="s">
        <v>630</v>
      </c>
      <c r="C44" s="140" t="s">
        <v>631</v>
      </c>
      <c r="D44" s="59"/>
      <c r="E44" s="25"/>
      <c r="F44" s="60"/>
      <c r="G44" s="24"/>
    </row>
    <row r="45" spans="2:8" x14ac:dyDescent="0.25">
      <c r="B45" s="57"/>
      <c r="C45" s="14"/>
      <c r="D45" s="15"/>
      <c r="E45" s="25"/>
      <c r="F45" s="16"/>
      <c r="G45" s="24"/>
    </row>
    <row r="46" spans="2:8" ht="37.5" x14ac:dyDescent="0.25">
      <c r="B46" s="57" t="s">
        <v>632</v>
      </c>
      <c r="C46" s="14" t="s">
        <v>633</v>
      </c>
      <c r="D46" s="21" t="s">
        <v>23</v>
      </c>
      <c r="E46" s="25">
        <v>3432</v>
      </c>
      <c r="F46" s="16"/>
      <c r="G46" s="24"/>
    </row>
    <row r="47" spans="2:8" x14ac:dyDescent="0.25">
      <c r="B47" s="57"/>
      <c r="C47" s="14"/>
      <c r="D47" s="21"/>
      <c r="E47" s="15"/>
      <c r="F47" s="16"/>
      <c r="G47" s="24"/>
      <c r="H47" s="18"/>
    </row>
    <row r="48" spans="2:8" ht="14.5" x14ac:dyDescent="0.25">
      <c r="B48" s="57" t="s">
        <v>634</v>
      </c>
      <c r="C48" s="14" t="s">
        <v>635</v>
      </c>
      <c r="D48" s="21" t="s">
        <v>69</v>
      </c>
      <c r="E48" s="25">
        <v>5242</v>
      </c>
      <c r="F48" s="16"/>
      <c r="G48" s="24"/>
    </row>
    <row r="49" spans="2:8" x14ac:dyDescent="0.25">
      <c r="B49" s="50"/>
      <c r="C49" s="14"/>
      <c r="D49" s="15"/>
      <c r="E49" s="15"/>
      <c r="F49" s="16"/>
      <c r="G49" s="24"/>
    </row>
    <row r="50" spans="2:8" ht="25" x14ac:dyDescent="0.25">
      <c r="B50" s="57" t="s">
        <v>636</v>
      </c>
      <c r="C50" s="214" t="s">
        <v>637</v>
      </c>
      <c r="D50" s="136"/>
      <c r="E50" s="15"/>
      <c r="F50" s="62"/>
      <c r="G50" s="24"/>
    </row>
    <row r="51" spans="2:8" x14ac:dyDescent="0.25">
      <c r="B51" s="57"/>
      <c r="C51" s="215"/>
      <c r="D51" s="59"/>
      <c r="E51" s="59"/>
      <c r="F51" s="62"/>
      <c r="G51" s="24"/>
    </row>
    <row r="52" spans="2:8" ht="25" x14ac:dyDescent="0.25">
      <c r="B52" s="57" t="s">
        <v>638</v>
      </c>
      <c r="C52" s="96" t="s">
        <v>639</v>
      </c>
      <c r="D52" s="15" t="s">
        <v>35</v>
      </c>
      <c r="E52" s="15">
        <v>20</v>
      </c>
      <c r="F52" s="62"/>
      <c r="G52" s="24"/>
    </row>
    <row r="53" spans="2:8" x14ac:dyDescent="0.25">
      <c r="B53" s="57"/>
      <c r="C53" s="96"/>
      <c r="D53" s="15"/>
      <c r="E53" s="15"/>
      <c r="F53" s="62"/>
      <c r="G53" s="24"/>
    </row>
    <row r="54" spans="2:8" ht="25" x14ac:dyDescent="0.25">
      <c r="B54" s="57" t="s">
        <v>640</v>
      </c>
      <c r="C54" s="14" t="s">
        <v>641</v>
      </c>
      <c r="D54" s="15" t="s">
        <v>35</v>
      </c>
      <c r="E54" s="15">
        <v>20</v>
      </c>
      <c r="F54" s="62"/>
      <c r="G54" s="24"/>
    </row>
    <row r="55" spans="2:8" x14ac:dyDescent="0.25">
      <c r="B55" s="57"/>
      <c r="C55" s="96"/>
      <c r="D55" s="15"/>
      <c r="E55" s="15"/>
      <c r="F55" s="62"/>
      <c r="G55" s="24"/>
    </row>
    <row r="56" spans="2:8" ht="25" x14ac:dyDescent="0.25">
      <c r="B56" s="57" t="s">
        <v>642</v>
      </c>
      <c r="C56" s="214" t="s">
        <v>643</v>
      </c>
      <c r="D56" s="216" t="s">
        <v>35</v>
      </c>
      <c r="E56" s="15">
        <v>20</v>
      </c>
      <c r="F56" s="62"/>
      <c r="G56" s="24"/>
    </row>
    <row r="57" spans="2:8" x14ac:dyDescent="0.25">
      <c r="B57" s="57"/>
      <c r="C57" s="96"/>
      <c r="D57" s="15"/>
      <c r="E57" s="15"/>
      <c r="F57" s="62"/>
      <c r="G57" s="24"/>
    </row>
    <row r="58" spans="2:8" s="29" customFormat="1" ht="19.5" customHeight="1" x14ac:dyDescent="0.25">
      <c r="B58" s="90" t="str">
        <f>$B$10</f>
        <v>C3.1</v>
      </c>
      <c r="C58" s="31" t="s">
        <v>12</v>
      </c>
      <c r="D58" s="32"/>
      <c r="E58" s="33"/>
      <c r="F58" s="32"/>
      <c r="G58" s="34"/>
      <c r="H58" s="35"/>
    </row>
    <row r="59" spans="2:8" ht="13" x14ac:dyDescent="0.25">
      <c r="B59" s="246" t="str">
        <f>Client1</f>
        <v>Province of KwaZulu-Natal</v>
      </c>
      <c r="C59" s="246"/>
      <c r="D59" s="246"/>
      <c r="E59" s="237" t="str">
        <f>"Contract No. "&amp;ContractNo</f>
        <v xml:space="preserve">Contract No. </v>
      </c>
      <c r="F59" s="237"/>
      <c r="G59" s="237"/>
    </row>
    <row r="60" spans="2:8" ht="13" x14ac:dyDescent="0.25">
      <c r="B60" s="231" t="str">
        <f>Client2</f>
        <v>Department of Transport</v>
      </c>
      <c r="C60" s="231"/>
      <c r="D60" s="231"/>
      <c r="E60" s="237"/>
      <c r="F60" s="237"/>
      <c r="G60" s="237"/>
    </row>
    <row r="61" spans="2:8" x14ac:dyDescent="0.25">
      <c r="B61" s="234"/>
      <c r="C61" s="234"/>
      <c r="D61" s="234"/>
      <c r="E61" s="237"/>
      <c r="F61" s="237"/>
      <c r="G61" s="237"/>
    </row>
    <row r="62" spans="2:8" ht="13" x14ac:dyDescent="0.25">
      <c r="B62" s="235" t="s">
        <v>8</v>
      </c>
      <c r="C62" s="236"/>
      <c r="D62" s="236"/>
      <c r="E62" s="236"/>
      <c r="F62" s="236"/>
      <c r="G62" s="237" t="str">
        <f>$G$4</f>
        <v>CHAPTER C3.1</v>
      </c>
      <c r="H62" s="6"/>
    </row>
    <row r="63" spans="2:8" ht="13" x14ac:dyDescent="0.25">
      <c r="B63" s="238" t="str">
        <f>ContractDescription</f>
        <v>ESTABLISHMENT OF PANELS OF CONTRACTORS FOR THE ONSTRUCTION AND MAINTENAMNCE OF VARIOUS ROADS AND TRUCTURES IN KZN PROVINCE</v>
      </c>
      <c r="C63" s="239"/>
      <c r="D63" s="239"/>
      <c r="E63" s="239"/>
      <c r="F63" s="239"/>
      <c r="G63" s="232"/>
      <c r="H63" s="8"/>
    </row>
    <row r="64" spans="2:8" ht="13" x14ac:dyDescent="0.25">
      <c r="B64" s="238"/>
      <c r="C64" s="239"/>
      <c r="D64" s="239"/>
      <c r="E64" s="239"/>
      <c r="F64" s="239"/>
      <c r="G64" s="232"/>
      <c r="H64" s="8"/>
    </row>
    <row r="65" spans="2:8" ht="13" x14ac:dyDescent="0.25">
      <c r="B65" s="240"/>
      <c r="C65" s="241"/>
      <c r="D65" s="241"/>
      <c r="E65" s="241"/>
      <c r="F65" s="241"/>
      <c r="G65" s="233"/>
      <c r="H65" s="8"/>
    </row>
    <row r="66" spans="2:8" s="9" customFormat="1" ht="24.9" customHeight="1" x14ac:dyDescent="0.25">
      <c r="B66" s="66" t="s">
        <v>0</v>
      </c>
      <c r="C66" s="11" t="s">
        <v>1</v>
      </c>
      <c r="D66" s="11" t="s">
        <v>2</v>
      </c>
      <c r="E66" s="11" t="s">
        <v>3</v>
      </c>
      <c r="F66" s="11" t="s">
        <v>4</v>
      </c>
      <c r="G66" s="11" t="s">
        <v>5</v>
      </c>
      <c r="H66" s="12"/>
    </row>
    <row r="67" spans="2:8" s="29" customFormat="1" ht="20.149999999999999" customHeight="1" x14ac:dyDescent="0.25">
      <c r="B67" s="72"/>
      <c r="C67" s="31" t="s">
        <v>28</v>
      </c>
      <c r="D67" s="32"/>
      <c r="E67" s="33"/>
      <c r="F67" s="32"/>
      <c r="G67" s="34"/>
      <c r="H67" s="35"/>
    </row>
    <row r="68" spans="2:8" x14ac:dyDescent="0.25">
      <c r="B68" s="57"/>
      <c r="C68" s="14"/>
      <c r="D68" s="15"/>
      <c r="E68" s="25"/>
      <c r="F68" s="58"/>
      <c r="G68" s="24" t="str">
        <f t="shared" ref="G68:G69" si="1">IF(D68="","",E68*F68)</f>
        <v/>
      </c>
    </row>
    <row r="69" spans="2:8" ht="25" x14ac:dyDescent="0.25">
      <c r="B69" s="50" t="s">
        <v>644</v>
      </c>
      <c r="C69" s="14" t="s">
        <v>645</v>
      </c>
      <c r="D69" s="15" t="s">
        <v>35</v>
      </c>
      <c r="E69" s="15">
        <v>20</v>
      </c>
      <c r="F69" s="62"/>
      <c r="G69" s="24"/>
    </row>
    <row r="70" spans="2:8" x14ac:dyDescent="0.25">
      <c r="B70" s="57"/>
      <c r="C70" s="14"/>
      <c r="D70" s="15"/>
      <c r="E70" s="15"/>
      <c r="F70" s="16"/>
      <c r="G70" s="24"/>
    </row>
    <row r="71" spans="2:8" x14ac:dyDescent="0.25">
      <c r="B71" s="50" t="s">
        <v>646</v>
      </c>
      <c r="C71" s="14" t="s">
        <v>647</v>
      </c>
      <c r="D71" s="15"/>
      <c r="E71" s="15"/>
      <c r="F71" s="16"/>
      <c r="G71" s="24"/>
    </row>
    <row r="72" spans="2:8" x14ac:dyDescent="0.25">
      <c r="B72" s="57"/>
      <c r="C72" s="14"/>
      <c r="D72" s="15"/>
      <c r="E72" s="15"/>
      <c r="F72" s="16"/>
      <c r="G72" s="24"/>
    </row>
    <row r="73" spans="2:8" x14ac:dyDescent="0.25">
      <c r="B73" s="57" t="s">
        <v>648</v>
      </c>
      <c r="C73" s="214" t="s">
        <v>649</v>
      </c>
      <c r="D73" s="15" t="s">
        <v>35</v>
      </c>
      <c r="E73" s="15">
        <v>20</v>
      </c>
      <c r="F73" s="62"/>
      <c r="G73" s="24"/>
    </row>
    <row r="74" spans="2:8" x14ac:dyDescent="0.25">
      <c r="B74" s="57"/>
      <c r="C74" s="14"/>
      <c r="D74" s="15"/>
      <c r="E74" s="15"/>
      <c r="F74" s="16"/>
      <c r="G74" s="24"/>
    </row>
    <row r="75" spans="2:8" x14ac:dyDescent="0.25">
      <c r="B75" s="57"/>
      <c r="C75" s="214"/>
      <c r="D75" s="15"/>
      <c r="E75" s="15"/>
      <c r="F75" s="62"/>
      <c r="G75" s="24"/>
    </row>
    <row r="76" spans="2:8" x14ac:dyDescent="0.25">
      <c r="B76" s="57"/>
      <c r="C76" s="140"/>
      <c r="D76" s="59"/>
      <c r="E76" s="59"/>
      <c r="F76" s="212"/>
      <c r="G76" s="24"/>
    </row>
    <row r="77" spans="2:8" x14ac:dyDescent="0.25">
      <c r="B77" s="57"/>
      <c r="C77" s="140"/>
      <c r="D77" s="59"/>
      <c r="E77" s="59"/>
      <c r="F77" s="212"/>
      <c r="G77" s="24"/>
    </row>
    <row r="78" spans="2:8" x14ac:dyDescent="0.25">
      <c r="B78" s="57"/>
      <c r="C78" s="140"/>
      <c r="D78" s="59"/>
      <c r="E78" s="59"/>
      <c r="F78" s="212"/>
      <c r="G78" s="24"/>
    </row>
    <row r="79" spans="2:8" x14ac:dyDescent="0.25">
      <c r="B79" s="57"/>
      <c r="C79" s="140"/>
      <c r="D79" s="59"/>
      <c r="E79" s="59"/>
      <c r="F79" s="212"/>
      <c r="G79" s="24"/>
    </row>
    <row r="80" spans="2:8" x14ac:dyDescent="0.25">
      <c r="B80" s="57"/>
      <c r="C80" s="140"/>
      <c r="D80" s="59"/>
      <c r="E80" s="59"/>
      <c r="F80" s="212"/>
      <c r="G80" s="24"/>
    </row>
    <row r="81" spans="2:7" x14ac:dyDescent="0.25">
      <c r="B81" s="57"/>
      <c r="C81" s="140"/>
      <c r="D81" s="59"/>
      <c r="E81" s="59"/>
      <c r="F81" s="212"/>
      <c r="G81" s="24"/>
    </row>
    <row r="82" spans="2:7" x14ac:dyDescent="0.25">
      <c r="B82" s="57"/>
      <c r="C82" s="140"/>
      <c r="D82" s="59"/>
      <c r="E82" s="59"/>
      <c r="F82" s="212"/>
      <c r="G82" s="24"/>
    </row>
    <row r="83" spans="2:7" x14ac:dyDescent="0.25">
      <c r="B83" s="57"/>
      <c r="C83" s="140"/>
      <c r="D83" s="59"/>
      <c r="E83" s="59"/>
      <c r="F83" s="212"/>
      <c r="G83" s="24"/>
    </row>
    <row r="84" spans="2:7" x14ac:dyDescent="0.25">
      <c r="B84" s="57"/>
      <c r="C84" s="140"/>
      <c r="D84" s="59"/>
      <c r="E84" s="59"/>
      <c r="F84" s="212"/>
      <c r="G84" s="24"/>
    </row>
    <row r="85" spans="2:7" x14ac:dyDescent="0.25">
      <c r="B85" s="57"/>
      <c r="C85" s="140"/>
      <c r="D85" s="59"/>
      <c r="E85" s="59"/>
      <c r="F85" s="212"/>
      <c r="G85" s="24"/>
    </row>
    <row r="86" spans="2:7" x14ac:dyDescent="0.25">
      <c r="B86" s="57"/>
      <c r="C86" s="140"/>
      <c r="D86" s="59"/>
      <c r="E86" s="59"/>
      <c r="F86" s="212"/>
      <c r="G86" s="24"/>
    </row>
    <row r="87" spans="2:7" x14ac:dyDescent="0.25">
      <c r="B87" s="57"/>
      <c r="C87" s="140"/>
      <c r="D87" s="59"/>
      <c r="E87" s="59"/>
      <c r="F87" s="212"/>
      <c r="G87" s="24"/>
    </row>
    <row r="88" spans="2:7" x14ac:dyDescent="0.25">
      <c r="B88" s="57"/>
      <c r="C88" s="140"/>
      <c r="D88" s="59"/>
      <c r="E88" s="59"/>
      <c r="F88" s="212"/>
      <c r="G88" s="24"/>
    </row>
    <row r="89" spans="2:7" x14ac:dyDescent="0.25">
      <c r="B89" s="57"/>
      <c r="C89" s="140"/>
      <c r="D89" s="59"/>
      <c r="E89" s="59"/>
      <c r="F89" s="212"/>
      <c r="G89" s="24"/>
    </row>
    <row r="90" spans="2:7" x14ac:dyDescent="0.25">
      <c r="B90" s="57"/>
      <c r="C90" s="140"/>
      <c r="D90" s="59"/>
      <c r="E90" s="59"/>
      <c r="F90" s="212"/>
      <c r="G90" s="24"/>
    </row>
    <row r="91" spans="2:7" x14ac:dyDescent="0.25">
      <c r="B91" s="57"/>
      <c r="C91" s="140"/>
      <c r="D91" s="59"/>
      <c r="E91" s="59"/>
      <c r="F91" s="212"/>
      <c r="G91" s="24"/>
    </row>
    <row r="92" spans="2:7" x14ac:dyDescent="0.25">
      <c r="B92" s="57"/>
      <c r="C92" s="140"/>
      <c r="D92" s="59"/>
      <c r="E92" s="59"/>
      <c r="F92" s="212"/>
      <c r="G92" s="24"/>
    </row>
    <row r="93" spans="2:7" x14ac:dyDescent="0.25">
      <c r="B93" s="57"/>
      <c r="C93" s="140"/>
      <c r="D93" s="59"/>
      <c r="E93" s="59"/>
      <c r="F93" s="212"/>
      <c r="G93" s="24"/>
    </row>
    <row r="94" spans="2:7" x14ac:dyDescent="0.25">
      <c r="B94" s="57"/>
      <c r="C94" s="140"/>
      <c r="D94" s="59"/>
      <c r="E94" s="59"/>
      <c r="F94" s="212"/>
      <c r="G94" s="24"/>
    </row>
    <row r="95" spans="2:7" x14ac:dyDescent="0.25">
      <c r="B95" s="57"/>
      <c r="C95" s="140"/>
      <c r="D95" s="59"/>
      <c r="E95" s="59"/>
      <c r="F95" s="212"/>
      <c r="G95" s="24"/>
    </row>
    <row r="96" spans="2:7" x14ac:dyDescent="0.25">
      <c r="B96" s="57"/>
      <c r="C96" s="140"/>
      <c r="D96" s="59"/>
      <c r="E96" s="59"/>
      <c r="F96" s="212"/>
      <c r="G96" s="24"/>
    </row>
    <row r="97" spans="2:7" x14ac:dyDescent="0.25">
      <c r="B97" s="57"/>
      <c r="C97" s="140"/>
      <c r="D97" s="59"/>
      <c r="E97" s="59"/>
      <c r="F97" s="212"/>
      <c r="G97" s="24"/>
    </row>
    <row r="98" spans="2:7" x14ac:dyDescent="0.25">
      <c r="B98" s="57"/>
      <c r="C98" s="140"/>
      <c r="D98" s="59"/>
      <c r="E98" s="59"/>
      <c r="F98" s="212"/>
      <c r="G98" s="24"/>
    </row>
    <row r="99" spans="2:7" x14ac:dyDescent="0.25">
      <c r="B99" s="57"/>
      <c r="C99" s="140"/>
      <c r="D99" s="59"/>
      <c r="E99" s="59"/>
      <c r="F99" s="212"/>
      <c r="G99" s="24"/>
    </row>
    <row r="100" spans="2:7" x14ac:dyDescent="0.25">
      <c r="B100" s="57"/>
      <c r="C100" s="140"/>
      <c r="D100" s="59"/>
      <c r="E100" s="59"/>
      <c r="F100" s="212"/>
      <c r="G100" s="24"/>
    </row>
    <row r="101" spans="2:7" x14ac:dyDescent="0.25">
      <c r="B101" s="57"/>
      <c r="C101" s="140"/>
      <c r="D101" s="59"/>
      <c r="E101" s="59"/>
      <c r="F101" s="212"/>
      <c r="G101" s="24"/>
    </row>
    <row r="102" spans="2:7" x14ac:dyDescent="0.25">
      <c r="B102" s="57"/>
      <c r="C102" s="140"/>
      <c r="D102" s="59"/>
      <c r="E102" s="59"/>
      <c r="F102" s="212"/>
      <c r="G102" s="24"/>
    </row>
    <row r="103" spans="2:7" x14ac:dyDescent="0.25">
      <c r="B103" s="57"/>
      <c r="C103" s="140"/>
      <c r="D103" s="59"/>
      <c r="E103" s="59"/>
      <c r="F103" s="212"/>
      <c r="G103" s="24"/>
    </row>
    <row r="104" spans="2:7" x14ac:dyDescent="0.25">
      <c r="B104" s="57"/>
      <c r="C104" s="140"/>
      <c r="D104" s="59"/>
      <c r="E104" s="59"/>
      <c r="F104" s="212"/>
      <c r="G104" s="24"/>
    </row>
    <row r="105" spans="2:7" x14ac:dyDescent="0.25">
      <c r="B105" s="57"/>
      <c r="C105" s="140"/>
      <c r="D105" s="59"/>
      <c r="E105" s="59"/>
      <c r="F105" s="212"/>
      <c r="G105" s="24"/>
    </row>
    <row r="106" spans="2:7" x14ac:dyDescent="0.25">
      <c r="B106" s="50"/>
      <c r="C106" s="14"/>
      <c r="D106" s="15"/>
      <c r="E106" s="15"/>
      <c r="F106" s="213"/>
      <c r="G106" s="24"/>
    </row>
    <row r="107" spans="2:7" x14ac:dyDescent="0.25">
      <c r="B107" s="50"/>
      <c r="C107" s="14"/>
      <c r="D107" s="15"/>
      <c r="E107" s="15"/>
      <c r="F107" s="213"/>
      <c r="G107" s="24"/>
    </row>
    <row r="108" spans="2:7" x14ac:dyDescent="0.25">
      <c r="B108" s="50"/>
      <c r="C108" s="14"/>
      <c r="D108" s="15"/>
      <c r="E108" s="15"/>
      <c r="F108" s="213"/>
      <c r="G108" s="24"/>
    </row>
    <row r="109" spans="2:7" x14ac:dyDescent="0.25">
      <c r="B109" s="50"/>
      <c r="C109" s="14"/>
      <c r="D109" s="15"/>
      <c r="E109" s="15"/>
      <c r="F109" s="213"/>
      <c r="G109" s="24"/>
    </row>
    <row r="110" spans="2:7" x14ac:dyDescent="0.25">
      <c r="B110" s="50"/>
      <c r="C110" s="14"/>
      <c r="D110" s="15"/>
      <c r="E110" s="15"/>
      <c r="F110" s="213"/>
      <c r="G110" s="24"/>
    </row>
    <row r="111" spans="2:7" x14ac:dyDescent="0.25">
      <c r="B111" s="50"/>
      <c r="C111" s="14"/>
      <c r="D111" s="15"/>
      <c r="E111" s="15"/>
      <c r="F111" s="213"/>
      <c r="G111" s="24"/>
    </row>
    <row r="112" spans="2:7" x14ac:dyDescent="0.25">
      <c r="B112" s="50"/>
      <c r="C112" s="14"/>
      <c r="D112" s="15"/>
      <c r="E112" s="15"/>
      <c r="F112" s="213"/>
      <c r="G112" s="24"/>
    </row>
    <row r="113" spans="2:7" x14ac:dyDescent="0.25">
      <c r="B113" s="50"/>
      <c r="C113" s="14"/>
      <c r="D113" s="15"/>
      <c r="E113" s="15"/>
      <c r="F113" s="213"/>
      <c r="G113" s="24"/>
    </row>
    <row r="114" spans="2:7" x14ac:dyDescent="0.25">
      <c r="B114" s="50"/>
      <c r="C114" s="14"/>
      <c r="D114" s="15"/>
      <c r="E114" s="15"/>
      <c r="F114" s="213"/>
      <c r="G114" s="24"/>
    </row>
    <row r="115" spans="2:7" x14ac:dyDescent="0.25">
      <c r="B115" s="50"/>
      <c r="C115" s="14"/>
      <c r="D115" s="15"/>
      <c r="E115" s="15"/>
      <c r="F115" s="213"/>
      <c r="G115" s="24"/>
    </row>
    <row r="116" spans="2:7" x14ac:dyDescent="0.25">
      <c r="B116" s="50"/>
      <c r="C116" s="14"/>
      <c r="D116" s="15"/>
      <c r="E116" s="15"/>
      <c r="F116" s="213"/>
      <c r="G116" s="24"/>
    </row>
    <row r="117" spans="2:7" x14ac:dyDescent="0.25">
      <c r="B117" s="50"/>
      <c r="C117" s="14"/>
      <c r="D117" s="15"/>
      <c r="E117" s="15"/>
      <c r="F117" s="213"/>
      <c r="G117" s="24"/>
    </row>
    <row r="118" spans="2:7" x14ac:dyDescent="0.25">
      <c r="B118" s="50"/>
      <c r="C118" s="14"/>
      <c r="D118" s="15"/>
      <c r="E118" s="15"/>
      <c r="F118" s="213"/>
      <c r="G118" s="24"/>
    </row>
    <row r="119" spans="2:7" x14ac:dyDescent="0.25">
      <c r="B119" s="50"/>
      <c r="C119" s="14"/>
      <c r="D119" s="15"/>
      <c r="E119" s="15"/>
      <c r="F119" s="213"/>
      <c r="G119" s="24"/>
    </row>
    <row r="120" spans="2:7" x14ac:dyDescent="0.25">
      <c r="B120" s="50"/>
      <c r="C120" s="14"/>
      <c r="D120" s="15"/>
      <c r="E120" s="15"/>
      <c r="F120" s="213"/>
      <c r="G120" s="24"/>
    </row>
    <row r="121" spans="2:7" x14ac:dyDescent="0.25">
      <c r="B121" s="50"/>
      <c r="C121" s="14"/>
      <c r="D121" s="15"/>
      <c r="E121" s="15"/>
      <c r="F121" s="213"/>
      <c r="G121" s="24"/>
    </row>
    <row r="122" spans="2:7" x14ac:dyDescent="0.25">
      <c r="B122" s="50"/>
      <c r="C122" s="14"/>
      <c r="D122" s="15"/>
      <c r="E122" s="15"/>
      <c r="F122" s="213"/>
      <c r="G122" s="24"/>
    </row>
    <row r="123" spans="2:7" x14ac:dyDescent="0.25">
      <c r="B123" s="50"/>
      <c r="C123" s="14"/>
      <c r="D123" s="15"/>
      <c r="E123" s="15"/>
      <c r="F123" s="213"/>
      <c r="G123" s="24"/>
    </row>
    <row r="124" spans="2:7" x14ac:dyDescent="0.25">
      <c r="B124" s="50"/>
      <c r="C124" s="14"/>
      <c r="D124" s="15"/>
      <c r="E124" s="15"/>
      <c r="F124" s="213"/>
      <c r="G124" s="24"/>
    </row>
    <row r="125" spans="2:7" x14ac:dyDescent="0.25">
      <c r="B125" s="57"/>
      <c r="C125" s="14"/>
      <c r="D125" s="15"/>
      <c r="E125" s="15"/>
      <c r="F125" s="213"/>
      <c r="G125" s="24"/>
    </row>
    <row r="126" spans="2:7" x14ac:dyDescent="0.25">
      <c r="B126" s="57"/>
      <c r="C126" s="14"/>
      <c r="D126" s="21"/>
      <c r="E126" s="211"/>
      <c r="F126" s="212"/>
      <c r="G126" s="24"/>
    </row>
    <row r="127" spans="2:7" x14ac:dyDescent="0.25">
      <c r="B127" s="57"/>
      <c r="C127" s="14"/>
      <c r="D127" s="15"/>
      <c r="E127" s="25"/>
      <c r="F127" s="212"/>
      <c r="G127" s="24"/>
    </row>
    <row r="128" spans="2:7" x14ac:dyDescent="0.25">
      <c r="B128" s="57"/>
      <c r="C128" s="14"/>
      <c r="D128" s="15"/>
      <c r="E128" s="25"/>
      <c r="F128" s="213"/>
      <c r="G128" s="24"/>
    </row>
    <row r="129" spans="2:8" x14ac:dyDescent="0.25">
      <c r="B129" s="57"/>
      <c r="C129" s="14"/>
      <c r="D129" s="15"/>
      <c r="E129" s="25"/>
      <c r="F129" s="213"/>
      <c r="G129" s="24"/>
    </row>
    <row r="130" spans="2:8" x14ac:dyDescent="0.25">
      <c r="B130" s="57"/>
      <c r="C130" s="14"/>
      <c r="D130" s="15"/>
      <c r="E130" s="25"/>
      <c r="F130" s="212"/>
      <c r="G130" s="24"/>
    </row>
    <row r="131" spans="2:8" s="29" customFormat="1" ht="19.5" customHeight="1" x14ac:dyDescent="0.25">
      <c r="B131" s="90" t="str">
        <f>$B$10</f>
        <v>C3.1</v>
      </c>
      <c r="C131" s="31" t="s">
        <v>364</v>
      </c>
      <c r="D131" s="32"/>
      <c r="E131" s="33"/>
      <c r="F131" s="32"/>
      <c r="G131" s="34"/>
      <c r="H131" s="35"/>
    </row>
    <row r="133" spans="2:8" x14ac:dyDescent="0.25">
      <c r="G133" s="217"/>
    </row>
    <row r="135" spans="2:8" x14ac:dyDescent="0.25">
      <c r="G135" s="218"/>
    </row>
    <row r="137" spans="2:8" x14ac:dyDescent="0.25">
      <c r="G137" s="217"/>
    </row>
  </sheetData>
  <mergeCells count="11">
    <mergeCell ref="B62:F62"/>
    <mergeCell ref="G62:G65"/>
    <mergeCell ref="B63:F65"/>
    <mergeCell ref="E1:G1"/>
    <mergeCell ref="B4:F4"/>
    <mergeCell ref="G4:G7"/>
    <mergeCell ref="B5:F7"/>
    <mergeCell ref="B59:D59"/>
    <mergeCell ref="E59:G61"/>
    <mergeCell ref="B60:D60"/>
    <mergeCell ref="B61:D61"/>
  </mergeCells>
  <printOptions horizontalCentered="1"/>
  <pageMargins left="0.43307086614173229" right="0.31496062992125984" top="0.43307086614173229" bottom="0.62992125984251968" header="0.35433070866141736" footer="0.31496062992125984"/>
  <pageSetup paperSize="9" scale="81" firstPageNumber="31" fitToHeight="0" orientation="portrait" cellComments="asDisplayed" useFirstPageNumber="1" r:id="rId1"/>
  <headerFooter>
    <oddHeader xml:space="preserve">&amp;R&amp;"Arial,Bold Italic"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EDAE1-0450-4061-A4A9-90D7C2BE7200}">
  <sheetPr>
    <pageSetUpPr fitToPage="1"/>
  </sheetPr>
  <dimension ref="B1:H69"/>
  <sheetViews>
    <sheetView view="pageBreakPreview" zoomScaleNormal="125" zoomScaleSheetLayoutView="100" zoomScalePageLayoutView="125" workbookViewId="0">
      <selection activeCell="E40" sqref="E40"/>
    </sheetView>
  </sheetViews>
  <sheetFormatPr defaultColWidth="6.90625" defaultRowHeight="12.5" x14ac:dyDescent="0.25"/>
  <cols>
    <col min="1" max="1" width="0.90625" style="1" customWidth="1"/>
    <col min="2" max="2" width="11.6328125" style="36" customWidth="1"/>
    <col min="3" max="3" width="45.6328125" style="53" customWidth="1"/>
    <col min="4" max="4" width="13.6328125" style="4" customWidth="1"/>
    <col min="5" max="5" width="15.6328125" style="4" customWidth="1"/>
    <col min="6" max="6" width="15.6328125" style="1" customWidth="1"/>
    <col min="7" max="7" width="15.6328125" style="5" customWidth="1"/>
    <col min="8" max="8" width="0.90625" style="5" customWidth="1"/>
    <col min="9" max="16384" width="6.90625" style="1"/>
  </cols>
  <sheetData>
    <row r="1" spans="2:8" ht="13" x14ac:dyDescent="0.25">
      <c r="B1" s="2" t="str">
        <f>Client1</f>
        <v>Province of KwaZulu-Natal</v>
      </c>
      <c r="E1" s="29" t="str">
        <f>"Contract No. "&amp;ContractNo</f>
        <v xml:space="preserve">Contract No. </v>
      </c>
      <c r="F1" s="29" t="s">
        <v>665</v>
      </c>
      <c r="G1" s="29"/>
    </row>
    <row r="2" spans="2:8" ht="13" x14ac:dyDescent="0.25">
      <c r="B2" s="78" t="str">
        <f>Client2</f>
        <v>Department of Transport</v>
      </c>
    </row>
    <row r="3" spans="2:8" x14ac:dyDescent="0.25">
      <c r="B3" s="69"/>
      <c r="C3" s="80"/>
      <c r="D3" s="70"/>
      <c r="E3" s="70"/>
      <c r="F3" s="71"/>
      <c r="G3" s="79"/>
    </row>
    <row r="4" spans="2:8" ht="13" x14ac:dyDescent="0.25">
      <c r="B4" s="235" t="s">
        <v>8</v>
      </c>
      <c r="C4" s="236"/>
      <c r="D4" s="236"/>
      <c r="E4" s="236"/>
      <c r="F4" s="236"/>
      <c r="G4" s="242" t="str">
        <f>"CHAPTER "&amp;B12</f>
        <v>CHAPTER C4.1.1</v>
      </c>
      <c r="H4" s="6"/>
    </row>
    <row r="5" spans="2:8" ht="7.5" customHeight="1" x14ac:dyDescent="0.25">
      <c r="B5" s="247" t="str">
        <f>Information!C6</f>
        <v>THE CONSTRUCTION OF THE WHITE MFOLOZI RIVER BRIDGE NO.3600 AND GRAVEL LINK ROAD D2047 FROM KM 7.318 TO KM 14.300 IN THE ZULULAND DISTRICT UNDER EMPANGENI REGION</v>
      </c>
      <c r="C5" s="239"/>
      <c r="D5" s="239"/>
      <c r="E5" s="239"/>
      <c r="F5" s="239"/>
      <c r="G5" s="243"/>
      <c r="H5" s="8"/>
    </row>
    <row r="6" spans="2:8" ht="12.75" customHeight="1" x14ac:dyDescent="0.25">
      <c r="B6" s="238"/>
      <c r="C6" s="239"/>
      <c r="D6" s="239"/>
      <c r="E6" s="239"/>
      <c r="F6" s="239"/>
      <c r="G6" s="243"/>
      <c r="H6" s="8"/>
    </row>
    <row r="7" spans="2:8" ht="7.5" customHeight="1" x14ac:dyDescent="0.25">
      <c r="B7" s="240"/>
      <c r="C7" s="241"/>
      <c r="D7" s="241"/>
      <c r="E7" s="241"/>
      <c r="F7" s="241"/>
      <c r="G7" s="244"/>
      <c r="H7" s="8"/>
    </row>
    <row r="8" spans="2:8" s="9" customFormat="1" ht="24.9" customHeight="1" x14ac:dyDescent="0.25">
      <c r="B8" s="10" t="s">
        <v>0</v>
      </c>
      <c r="C8" s="11" t="s">
        <v>1</v>
      </c>
      <c r="D8" s="11" t="s">
        <v>2</v>
      </c>
      <c r="E8" s="11" t="s">
        <v>3</v>
      </c>
      <c r="F8" s="11" t="s">
        <v>4</v>
      </c>
      <c r="G8" s="11" t="s">
        <v>5</v>
      </c>
      <c r="H8" s="12"/>
    </row>
    <row r="9" spans="2:8" x14ac:dyDescent="0.25">
      <c r="B9" s="225"/>
      <c r="C9" s="226"/>
      <c r="D9" s="100"/>
      <c r="E9" s="15"/>
      <c r="F9" s="16"/>
      <c r="G9" s="17" t="str">
        <f t="shared" ref="G9:G40" si="0">IF(D9="","",E9*F9)</f>
        <v/>
      </c>
      <c r="H9" s="18"/>
    </row>
    <row r="10" spans="2:8" ht="13" x14ac:dyDescent="0.25">
      <c r="B10" s="92" t="s">
        <v>666</v>
      </c>
      <c r="C10" s="86" t="s">
        <v>667</v>
      </c>
      <c r="D10" s="21"/>
      <c r="E10" s="15"/>
      <c r="F10" s="16"/>
      <c r="G10" s="17" t="str">
        <f t="shared" si="0"/>
        <v/>
      </c>
      <c r="H10" s="18"/>
    </row>
    <row r="11" spans="2:8" x14ac:dyDescent="0.25">
      <c r="B11" s="91"/>
      <c r="D11" s="21"/>
      <c r="E11" s="15"/>
      <c r="F11" s="16"/>
      <c r="G11" s="17" t="str">
        <f t="shared" si="0"/>
        <v/>
      </c>
      <c r="H11" s="18"/>
    </row>
    <row r="12" spans="2:8" x14ac:dyDescent="0.25">
      <c r="B12" s="227" t="s">
        <v>668</v>
      </c>
      <c r="C12" s="54" t="s">
        <v>669</v>
      </c>
      <c r="D12" s="21"/>
      <c r="E12" s="21"/>
      <c r="F12" s="40"/>
      <c r="G12" s="17" t="str">
        <f t="shared" si="0"/>
        <v/>
      </c>
      <c r="H12" s="41"/>
    </row>
    <row r="13" spans="2:8" x14ac:dyDescent="0.25">
      <c r="B13" s="91"/>
      <c r="D13" s="21"/>
      <c r="E13" s="21"/>
      <c r="F13" s="40"/>
      <c r="G13" s="17" t="str">
        <f t="shared" si="0"/>
        <v/>
      </c>
      <c r="H13" s="41"/>
    </row>
    <row r="14" spans="2:8" x14ac:dyDescent="0.25">
      <c r="B14" s="227" t="s">
        <v>670</v>
      </c>
      <c r="C14" s="54" t="s">
        <v>671</v>
      </c>
      <c r="D14" s="38" t="s">
        <v>35</v>
      </c>
      <c r="E14" s="21">
        <v>1</v>
      </c>
      <c r="F14" s="40"/>
      <c r="G14" s="17"/>
      <c r="H14" s="41"/>
    </row>
    <row r="15" spans="2:8" x14ac:dyDescent="0.25">
      <c r="B15" s="91"/>
      <c r="D15" s="21"/>
      <c r="E15" s="21"/>
      <c r="F15" s="40"/>
      <c r="G15" s="17"/>
      <c r="H15" s="41"/>
    </row>
    <row r="16" spans="2:8" ht="25" x14ac:dyDescent="0.25">
      <c r="B16" s="227" t="s">
        <v>672</v>
      </c>
      <c r="C16" s="54" t="s">
        <v>673</v>
      </c>
      <c r="D16" s="38"/>
      <c r="E16" s="22"/>
      <c r="F16" s="39"/>
      <c r="G16" s="17"/>
    </row>
    <row r="17" spans="2:8" x14ac:dyDescent="0.25">
      <c r="B17" s="91"/>
      <c r="D17" s="38"/>
      <c r="E17" s="22"/>
      <c r="F17" s="45"/>
      <c r="G17" s="17"/>
    </row>
    <row r="18" spans="2:8" x14ac:dyDescent="0.25">
      <c r="B18" s="91" t="s">
        <v>674</v>
      </c>
      <c r="C18" s="54" t="s">
        <v>675</v>
      </c>
      <c r="D18" s="38" t="s">
        <v>22</v>
      </c>
      <c r="E18" s="22">
        <v>5</v>
      </c>
      <c r="F18" s="40"/>
      <c r="G18" s="17"/>
    </row>
    <row r="19" spans="2:8" x14ac:dyDescent="0.25">
      <c r="B19" s="91"/>
      <c r="D19" s="38"/>
      <c r="E19" s="22"/>
      <c r="F19" s="45"/>
      <c r="G19" s="17"/>
    </row>
    <row r="20" spans="2:8" x14ac:dyDescent="0.25">
      <c r="B20" s="227" t="s">
        <v>676</v>
      </c>
      <c r="C20" s="54" t="s">
        <v>677</v>
      </c>
      <c r="D20" s="21"/>
      <c r="E20" s="22"/>
      <c r="F20" s="43"/>
      <c r="G20" s="17" t="str">
        <f t="shared" si="0"/>
        <v/>
      </c>
      <c r="H20" s="41"/>
    </row>
    <row r="21" spans="2:8" x14ac:dyDescent="0.25">
      <c r="B21" s="91"/>
      <c r="D21" s="38"/>
      <c r="E21" s="25"/>
      <c r="F21" s="28"/>
      <c r="G21" s="17" t="str">
        <f t="shared" si="0"/>
        <v/>
      </c>
      <c r="H21" s="18"/>
    </row>
    <row r="22" spans="2:8" ht="14.5" x14ac:dyDescent="0.25">
      <c r="B22" s="227" t="s">
        <v>678</v>
      </c>
      <c r="C22" s="54" t="s">
        <v>679</v>
      </c>
      <c r="D22" s="21" t="s">
        <v>23</v>
      </c>
      <c r="E22" s="25">
        <v>1000</v>
      </c>
      <c r="F22" s="40"/>
      <c r="G22" s="17"/>
      <c r="H22" s="18"/>
    </row>
    <row r="23" spans="2:8" s="37" customFormat="1" x14ac:dyDescent="0.25">
      <c r="B23" s="227"/>
      <c r="C23" s="54"/>
      <c r="D23" s="38"/>
      <c r="E23" s="25"/>
      <c r="F23" s="40"/>
      <c r="G23" s="17"/>
      <c r="H23" s="18"/>
    </row>
    <row r="24" spans="2:8" ht="25" x14ac:dyDescent="0.25">
      <c r="B24" s="227" t="s">
        <v>680</v>
      </c>
      <c r="C24" s="54" t="s">
        <v>681</v>
      </c>
      <c r="D24" s="21"/>
      <c r="E24" s="21"/>
      <c r="F24" s="40"/>
      <c r="G24" s="17"/>
      <c r="H24" s="41"/>
    </row>
    <row r="25" spans="2:8" x14ac:dyDescent="0.25">
      <c r="B25" s="91"/>
      <c r="D25" s="21"/>
      <c r="E25" s="21"/>
      <c r="F25" s="40"/>
      <c r="G25" s="17"/>
      <c r="H25" s="41"/>
    </row>
    <row r="26" spans="2:8" ht="14.5" x14ac:dyDescent="0.25">
      <c r="B26" s="227" t="s">
        <v>682</v>
      </c>
      <c r="C26" s="54" t="s">
        <v>192</v>
      </c>
      <c r="D26" s="21" t="s">
        <v>23</v>
      </c>
      <c r="E26" s="21">
        <v>5000</v>
      </c>
      <c r="F26" s="40"/>
      <c r="G26" s="17"/>
      <c r="H26" s="41"/>
    </row>
    <row r="27" spans="2:8" x14ac:dyDescent="0.25">
      <c r="B27" s="91"/>
      <c r="D27" s="21"/>
      <c r="E27" s="21"/>
      <c r="F27" s="40"/>
      <c r="G27" s="17"/>
      <c r="H27" s="41"/>
    </row>
    <row r="28" spans="2:8" ht="14.5" x14ac:dyDescent="0.25">
      <c r="B28" s="227" t="s">
        <v>683</v>
      </c>
      <c r="C28" s="54" t="s">
        <v>321</v>
      </c>
      <c r="D28" s="21" t="s">
        <v>23</v>
      </c>
      <c r="E28" s="21">
        <v>500</v>
      </c>
      <c r="F28" s="40"/>
      <c r="G28" s="17"/>
      <c r="H28" s="41"/>
    </row>
    <row r="29" spans="2:8" x14ac:dyDescent="0.25">
      <c r="B29" s="91"/>
      <c r="D29" s="21"/>
      <c r="E29" s="21"/>
      <c r="F29" s="40"/>
      <c r="G29" s="17"/>
      <c r="H29" s="41"/>
    </row>
    <row r="30" spans="2:8" ht="14.5" x14ac:dyDescent="0.25">
      <c r="B30" s="227" t="s">
        <v>684</v>
      </c>
      <c r="C30" s="54" t="s">
        <v>320</v>
      </c>
      <c r="D30" s="21" t="s">
        <v>23</v>
      </c>
      <c r="E30" s="21">
        <v>500</v>
      </c>
      <c r="F30" s="40"/>
      <c r="G30" s="17"/>
      <c r="H30" s="41"/>
    </row>
    <row r="31" spans="2:8" x14ac:dyDescent="0.25">
      <c r="B31" s="91"/>
      <c r="D31" s="21"/>
      <c r="E31" s="21"/>
      <c r="F31" s="40"/>
      <c r="G31" s="17"/>
      <c r="H31" s="41"/>
    </row>
    <row r="32" spans="2:8" ht="25" x14ac:dyDescent="0.25">
      <c r="B32" s="227" t="s">
        <v>685</v>
      </c>
      <c r="C32" s="54" t="s">
        <v>686</v>
      </c>
      <c r="D32" s="21"/>
      <c r="E32" s="21"/>
      <c r="F32" s="40"/>
      <c r="G32" s="17"/>
      <c r="H32" s="41"/>
    </row>
    <row r="33" spans="2:8" x14ac:dyDescent="0.25">
      <c r="B33" s="91"/>
      <c r="D33" s="21"/>
      <c r="E33" s="21"/>
      <c r="F33" s="40"/>
      <c r="G33" s="17"/>
      <c r="H33" s="41"/>
    </row>
    <row r="34" spans="2:8" ht="25" x14ac:dyDescent="0.25">
      <c r="B34" s="227" t="s">
        <v>687</v>
      </c>
      <c r="C34" s="54" t="s">
        <v>688</v>
      </c>
      <c r="D34" s="21"/>
      <c r="E34" s="21"/>
      <c r="F34" s="40"/>
      <c r="G34" s="17"/>
      <c r="H34" s="41"/>
    </row>
    <row r="35" spans="2:8" x14ac:dyDescent="0.25">
      <c r="B35" s="91"/>
      <c r="D35" s="21"/>
      <c r="E35" s="21"/>
      <c r="F35" s="40"/>
      <c r="G35" s="17"/>
      <c r="H35" s="41"/>
    </row>
    <row r="36" spans="2:8" x14ac:dyDescent="0.25">
      <c r="B36" s="227" t="s">
        <v>40</v>
      </c>
      <c r="C36" s="54" t="s">
        <v>689</v>
      </c>
      <c r="D36" s="38" t="s">
        <v>21</v>
      </c>
      <c r="E36" s="21">
        <v>0.5</v>
      </c>
      <c r="F36" s="40"/>
      <c r="G36" s="17"/>
      <c r="H36" s="41"/>
    </row>
    <row r="37" spans="2:8" x14ac:dyDescent="0.25">
      <c r="B37" s="50"/>
      <c r="D37" s="21"/>
      <c r="E37" s="21"/>
      <c r="F37" s="40"/>
      <c r="G37" s="17"/>
      <c r="H37" s="41"/>
    </row>
    <row r="38" spans="2:8" ht="37.5" x14ac:dyDescent="0.25">
      <c r="B38" s="227" t="s">
        <v>690</v>
      </c>
      <c r="C38" s="54" t="s">
        <v>691</v>
      </c>
      <c r="D38" s="21"/>
      <c r="E38" s="21"/>
      <c r="F38" s="40"/>
      <c r="G38" s="17"/>
      <c r="H38" s="41"/>
    </row>
    <row r="39" spans="2:8" x14ac:dyDescent="0.25">
      <c r="B39" s="91"/>
      <c r="D39" s="21"/>
      <c r="E39" s="21"/>
      <c r="F39" s="40"/>
      <c r="G39" s="17"/>
      <c r="H39" s="41"/>
    </row>
    <row r="40" spans="2:8" x14ac:dyDescent="0.25">
      <c r="B40" s="91" t="s">
        <v>40</v>
      </c>
      <c r="C40" s="54" t="s">
        <v>689</v>
      </c>
      <c r="D40" s="38" t="s">
        <v>21</v>
      </c>
      <c r="E40" s="21">
        <v>0.5</v>
      </c>
      <c r="F40" s="40"/>
      <c r="G40" s="17"/>
      <c r="H40" s="41"/>
    </row>
    <row r="41" spans="2:8" x14ac:dyDescent="0.25">
      <c r="B41" s="91"/>
      <c r="D41" s="21"/>
      <c r="E41" s="21"/>
      <c r="F41" s="39"/>
      <c r="G41" s="17"/>
      <c r="H41" s="41"/>
    </row>
    <row r="42" spans="2:8" x14ac:dyDescent="0.25">
      <c r="B42" s="91"/>
      <c r="D42" s="21"/>
      <c r="E42" s="21"/>
      <c r="F42" s="39"/>
      <c r="G42" s="17"/>
      <c r="H42" s="41"/>
    </row>
    <row r="43" spans="2:8" x14ac:dyDescent="0.25">
      <c r="B43" s="91"/>
      <c r="D43" s="21"/>
      <c r="E43" s="21"/>
      <c r="F43" s="39"/>
      <c r="G43" s="17"/>
      <c r="H43" s="41"/>
    </row>
    <row r="44" spans="2:8" x14ac:dyDescent="0.25">
      <c r="B44" s="91"/>
      <c r="D44" s="21"/>
      <c r="E44" s="21"/>
      <c r="F44" s="39"/>
      <c r="G44" s="17"/>
      <c r="H44" s="41"/>
    </row>
    <row r="45" spans="2:8" x14ac:dyDescent="0.25">
      <c r="B45" s="91"/>
      <c r="D45" s="21"/>
      <c r="E45" s="21"/>
      <c r="F45" s="39"/>
      <c r="G45" s="17"/>
      <c r="H45" s="41"/>
    </row>
    <row r="46" spans="2:8" x14ac:dyDescent="0.25">
      <c r="B46" s="91"/>
      <c r="D46" s="21"/>
      <c r="E46" s="21"/>
      <c r="F46" s="39"/>
      <c r="G46" s="17"/>
      <c r="H46" s="41"/>
    </row>
    <row r="47" spans="2:8" x14ac:dyDescent="0.25">
      <c r="B47" s="91"/>
      <c r="D47" s="21"/>
      <c r="E47" s="21"/>
      <c r="F47" s="39"/>
      <c r="G47" s="17"/>
      <c r="H47" s="41"/>
    </row>
    <row r="48" spans="2:8" x14ac:dyDescent="0.25">
      <c r="B48" s="91"/>
      <c r="D48" s="21"/>
      <c r="E48" s="21"/>
      <c r="F48" s="39"/>
      <c r="G48" s="17"/>
      <c r="H48" s="41"/>
    </row>
    <row r="49" spans="2:8" x14ac:dyDescent="0.25">
      <c r="B49" s="91"/>
      <c r="D49" s="21"/>
      <c r="E49" s="21"/>
      <c r="F49" s="39"/>
      <c r="G49" s="17"/>
      <c r="H49" s="41"/>
    </row>
    <row r="50" spans="2:8" x14ac:dyDescent="0.25">
      <c r="B50" s="91"/>
      <c r="D50" s="21"/>
      <c r="E50" s="21"/>
      <c r="F50" s="39"/>
      <c r="G50" s="17"/>
      <c r="H50" s="41"/>
    </row>
    <row r="51" spans="2:8" x14ac:dyDescent="0.25">
      <c r="B51" s="91"/>
      <c r="D51" s="21"/>
      <c r="E51" s="21"/>
      <c r="F51" s="39"/>
      <c r="G51" s="17"/>
      <c r="H51" s="41"/>
    </row>
    <row r="52" spans="2:8" x14ac:dyDescent="0.25">
      <c r="B52" s="91"/>
      <c r="D52" s="21"/>
      <c r="E52" s="21"/>
      <c r="F52" s="39"/>
      <c r="G52" s="17"/>
      <c r="H52" s="41"/>
    </row>
    <row r="53" spans="2:8" x14ac:dyDescent="0.25">
      <c r="B53" s="91"/>
      <c r="D53" s="21"/>
      <c r="E53" s="21"/>
      <c r="F53" s="39"/>
      <c r="G53" s="17"/>
      <c r="H53" s="41"/>
    </row>
    <row r="54" spans="2:8" x14ac:dyDescent="0.25">
      <c r="B54" s="91"/>
      <c r="D54" s="21"/>
      <c r="E54" s="21"/>
      <c r="F54" s="39"/>
      <c r="G54" s="17"/>
      <c r="H54" s="41"/>
    </row>
    <row r="55" spans="2:8" x14ac:dyDescent="0.25">
      <c r="B55" s="91"/>
      <c r="D55" s="21"/>
      <c r="E55" s="21"/>
      <c r="F55" s="39"/>
      <c r="G55" s="17"/>
      <c r="H55" s="41"/>
    </row>
    <row r="56" spans="2:8" x14ac:dyDescent="0.25">
      <c r="B56" s="91"/>
      <c r="D56" s="21"/>
      <c r="E56" s="21"/>
      <c r="F56" s="39"/>
      <c r="G56" s="17"/>
      <c r="H56" s="41"/>
    </row>
    <row r="57" spans="2:8" x14ac:dyDescent="0.25">
      <c r="B57" s="91"/>
      <c r="D57" s="21"/>
      <c r="E57" s="21"/>
      <c r="F57" s="39"/>
      <c r="G57" s="17"/>
      <c r="H57" s="41"/>
    </row>
    <row r="58" spans="2:8" x14ac:dyDescent="0.25">
      <c r="B58" s="91"/>
      <c r="D58" s="21"/>
      <c r="E58" s="21"/>
      <c r="F58" s="39"/>
      <c r="G58" s="17"/>
      <c r="H58" s="41"/>
    </row>
    <row r="59" spans="2:8" x14ac:dyDescent="0.25">
      <c r="B59" s="91"/>
      <c r="D59" s="21"/>
      <c r="E59" s="21"/>
      <c r="F59" s="39"/>
      <c r="G59" s="17"/>
      <c r="H59" s="41"/>
    </row>
    <row r="60" spans="2:8" x14ac:dyDescent="0.25">
      <c r="B60" s="91"/>
      <c r="D60" s="21"/>
      <c r="E60" s="21"/>
      <c r="F60" s="39"/>
      <c r="G60" s="17"/>
      <c r="H60" s="41"/>
    </row>
    <row r="61" spans="2:8" x14ac:dyDescent="0.25">
      <c r="B61" s="227"/>
      <c r="C61" s="54"/>
      <c r="D61" s="38"/>
      <c r="E61" s="21"/>
      <c r="F61" s="39"/>
      <c r="G61" s="17"/>
      <c r="H61" s="41"/>
    </row>
    <row r="62" spans="2:8" x14ac:dyDescent="0.25">
      <c r="B62" s="227"/>
      <c r="C62" s="54"/>
      <c r="D62" s="38"/>
      <c r="E62" s="21"/>
      <c r="F62" s="39"/>
      <c r="G62" s="17"/>
      <c r="H62" s="41"/>
    </row>
    <row r="63" spans="2:8" x14ac:dyDescent="0.25">
      <c r="B63" s="227"/>
      <c r="C63" s="54"/>
      <c r="D63" s="38"/>
      <c r="E63" s="21"/>
      <c r="F63" s="39"/>
      <c r="G63" s="17"/>
      <c r="H63" s="41"/>
    </row>
    <row r="64" spans="2:8" x14ac:dyDescent="0.25">
      <c r="B64" s="227"/>
      <c r="C64" s="54"/>
      <c r="D64" s="38"/>
      <c r="E64" s="21"/>
      <c r="F64" s="39"/>
      <c r="G64" s="17"/>
      <c r="H64" s="41"/>
    </row>
    <row r="65" spans="2:8" x14ac:dyDescent="0.25">
      <c r="B65" s="227"/>
      <c r="C65" s="54"/>
      <c r="D65" s="38"/>
      <c r="E65" s="21"/>
      <c r="F65" s="39"/>
      <c r="G65" s="17"/>
      <c r="H65" s="41"/>
    </row>
    <row r="66" spans="2:8" x14ac:dyDescent="0.25">
      <c r="B66" s="227"/>
      <c r="C66" s="54"/>
      <c r="D66" s="38"/>
      <c r="E66" s="21"/>
      <c r="F66" s="39"/>
      <c r="G66" s="17"/>
      <c r="H66" s="41"/>
    </row>
    <row r="67" spans="2:8" x14ac:dyDescent="0.25">
      <c r="B67" s="227"/>
      <c r="C67" s="54"/>
      <c r="D67" s="38"/>
      <c r="E67" s="21"/>
      <c r="F67" s="39"/>
      <c r="G67" s="17"/>
      <c r="H67" s="41"/>
    </row>
    <row r="68" spans="2:8" x14ac:dyDescent="0.25">
      <c r="B68" s="50"/>
      <c r="D68" s="21"/>
      <c r="E68" s="21"/>
      <c r="F68" s="39"/>
      <c r="G68" s="17" t="str">
        <f>IF(D68="","",E68*F68)</f>
        <v/>
      </c>
      <c r="H68" s="41"/>
    </row>
    <row r="69" spans="2:8" s="29" customFormat="1" ht="19.5" customHeight="1" x14ac:dyDescent="0.25">
      <c r="B69" s="90" t="str">
        <f>$B$10</f>
        <v>C4.1</v>
      </c>
      <c r="C69" s="31" t="s">
        <v>12</v>
      </c>
      <c r="D69" s="33"/>
      <c r="E69" s="33"/>
      <c r="F69" s="32"/>
      <c r="G69" s="34"/>
      <c r="H69" s="35"/>
    </row>
  </sheetData>
  <mergeCells count="3">
    <mergeCell ref="B4:F4"/>
    <mergeCell ref="G4:G7"/>
    <mergeCell ref="B5:F7"/>
  </mergeCells>
  <printOptions horizontalCentered="1"/>
  <pageMargins left="0.43307086614173229" right="0.31496062992125984" top="0.43307086614173229" bottom="0.62992125984251968" header="0.35433070866141736" footer="0.31496062992125984"/>
  <pageSetup paperSize="9" scale="81" firstPageNumber="31" fitToHeight="0" orientation="portrait" cellComments="asDisplayed" useFirstPageNumber="1" r:id="rId1"/>
  <headerFooter>
    <oddHeader xml:space="preserve">&amp;R&amp;"Arial,Bold Italic"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D6DE2E1C281244A7AB35C2D24434BE" ma:contentTypeVersion="16" ma:contentTypeDescription="Create a new document." ma:contentTypeScope="" ma:versionID="719fd0441f32547350d7552f3074edda">
  <xsd:schema xmlns:xsd="http://www.w3.org/2001/XMLSchema" xmlns:xs="http://www.w3.org/2001/XMLSchema" xmlns:p="http://schemas.microsoft.com/office/2006/metadata/properties" xmlns:ns2="bbd2f73b-b725-4a76-83a6-294803833c1e" xmlns:ns3="3c61cb4e-67fe-473b-a6d5-6153dbc72e13" targetNamespace="http://schemas.microsoft.com/office/2006/metadata/properties" ma:root="true" ma:fieldsID="1efa6c2765125b85b57e4ca4640fd0e8" ns2:_="" ns3:_="">
    <xsd:import namespace="bbd2f73b-b725-4a76-83a6-294803833c1e"/>
    <xsd:import namespace="3c61cb4e-67fe-473b-a6d5-6153dbc72e1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d2f73b-b725-4a76-83a6-294803833c1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425f1cd-0a59-4453-bd18-db784566b414}" ma:internalName="TaxCatchAll" ma:showField="CatchAllData" ma:web="bbd2f73b-b725-4a76-83a6-294803833c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61cb4e-67fe-473b-a6d5-6153dbc72e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0ab0110-bb2a-4c28-bfd6-e10ba69ce5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c61cb4e-67fe-473b-a6d5-6153dbc72e13">
      <Terms xmlns="http://schemas.microsoft.com/office/infopath/2007/PartnerControls"/>
    </lcf76f155ced4ddcb4097134ff3c332f>
    <TaxCatchAll xmlns="bbd2f73b-b725-4a76-83a6-294803833c1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DBA780-1E70-4744-ACD1-33D3B77847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d2f73b-b725-4a76-83a6-294803833c1e"/>
    <ds:schemaRef ds:uri="3c61cb4e-67fe-473b-a6d5-6153dbc72e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D7E132-1318-4B01-A9C2-3FF022233490}">
  <ds:schemaRefs>
    <ds:schemaRef ds:uri="http://schemas.microsoft.com/office/2006/metadata/properties"/>
    <ds:schemaRef ds:uri="http://schemas.microsoft.com/office/infopath/2007/PartnerControls"/>
    <ds:schemaRef ds:uri="3c61cb4e-67fe-473b-a6d5-6153dbc72e13"/>
    <ds:schemaRef ds:uri="bbd2f73b-b725-4a76-83a6-294803833c1e"/>
  </ds:schemaRefs>
</ds:datastoreItem>
</file>

<file path=customXml/itemProps3.xml><?xml version="1.0" encoding="utf-8"?>
<ds:datastoreItem xmlns:ds="http://schemas.openxmlformats.org/officeDocument/2006/customXml" ds:itemID="{78D5AA68-C4F9-4566-9C7E-B7401C8CB47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26</vt:i4>
      </vt:variant>
    </vt:vector>
  </HeadingPairs>
  <TitlesOfParts>
    <vt:vector size="52" baseType="lpstr">
      <vt:lpstr>Information</vt:lpstr>
      <vt:lpstr>C1.2</vt:lpstr>
      <vt:lpstr>C1.3</vt:lpstr>
      <vt:lpstr>C1.4</vt:lpstr>
      <vt:lpstr>C1.5</vt:lpstr>
      <vt:lpstr>C1.6</vt:lpstr>
      <vt:lpstr>C1.7</vt:lpstr>
      <vt:lpstr>C3.1</vt:lpstr>
      <vt:lpstr>C4.1</vt:lpstr>
      <vt:lpstr>C4.2</vt:lpstr>
      <vt:lpstr>C4.4</vt:lpstr>
      <vt:lpstr>C5.1</vt:lpstr>
      <vt:lpstr>C5.2</vt:lpstr>
      <vt:lpstr>C5.3</vt:lpstr>
      <vt:lpstr>C6.1</vt:lpstr>
      <vt:lpstr>C11.4</vt:lpstr>
      <vt:lpstr>C13.1</vt:lpstr>
      <vt:lpstr>C13.2</vt:lpstr>
      <vt:lpstr>C13.3</vt:lpstr>
      <vt:lpstr>C13.6</vt:lpstr>
      <vt:lpstr>C13.7</vt:lpstr>
      <vt:lpstr>C13.8</vt:lpstr>
      <vt:lpstr>C20.1</vt:lpstr>
      <vt:lpstr>Chapter E</vt:lpstr>
      <vt:lpstr>Chapter F</vt:lpstr>
      <vt:lpstr>Summary</vt:lpstr>
      <vt:lpstr>Client1</vt:lpstr>
      <vt:lpstr>Client2</vt:lpstr>
      <vt:lpstr>ContractDescription</vt:lpstr>
      <vt:lpstr>ContractNo</vt:lpstr>
      <vt:lpstr>C1.2!Print_Area</vt:lpstr>
      <vt:lpstr>C1.3!Print_Area</vt:lpstr>
      <vt:lpstr>C1.4!Print_Area</vt:lpstr>
      <vt:lpstr>C1.5!Print_Area</vt:lpstr>
      <vt:lpstr>C1.6!Print_Area</vt:lpstr>
      <vt:lpstr>C1.7!Print_Area</vt:lpstr>
      <vt:lpstr>C11.4!Print_Area</vt:lpstr>
      <vt:lpstr>C13.1!Print_Area</vt:lpstr>
      <vt:lpstr>C13.2!Print_Area</vt:lpstr>
      <vt:lpstr>C13.3!Print_Area</vt:lpstr>
      <vt:lpstr>C13.6!Print_Area</vt:lpstr>
      <vt:lpstr>C13.7!Print_Area</vt:lpstr>
      <vt:lpstr>C3.1!Print_Area</vt:lpstr>
      <vt:lpstr>C4.1!Print_Area</vt:lpstr>
      <vt:lpstr>C4.4!Print_Area</vt:lpstr>
      <vt:lpstr>C5.1!Print_Area</vt:lpstr>
      <vt:lpstr>C5.2!Print_Area</vt:lpstr>
      <vt:lpstr>'Chapter E'!Print_Area</vt:lpstr>
      <vt:lpstr>'Chapter F'!Print_Area</vt:lpstr>
      <vt:lpstr>Summary!Print_Area</vt:lpstr>
      <vt:lpstr>C11.4!Print_Titles</vt:lpstr>
      <vt:lpstr>C4.4!Print_Titles</vt:lpstr>
    </vt:vector>
  </TitlesOfParts>
  <Company>Ninham Shand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Tjaart vd Walt</dc:creator>
  <cp:lastModifiedBy>Crinolan Moonsamy</cp:lastModifiedBy>
  <cp:lastPrinted>2022-09-21T07:55:35Z</cp:lastPrinted>
  <dcterms:created xsi:type="dcterms:W3CDTF">2002-10-04T09:45:02Z</dcterms:created>
  <dcterms:modified xsi:type="dcterms:W3CDTF">2023-02-10T08:06:48Z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0x01010049D6DE2E1C281244A7AB35C2D24434BE</vt:lpwstr>
  </property>
  <property fmtid="{D5CDD505-2E9C-101B-9397-08002B2CF9AE}" pid="3" name="MediaServiceImageTags">
    <vt:lpwstr/>
  </property>
</Properties>
</file>